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2"/>
  </bookViews>
  <sheets>
    <sheet name="Heterosquare" sheetId="1" r:id="rId1"/>
    <sheet name="emails" sheetId="2" r:id="rId2"/>
    <sheet name="Antimagic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<sst xmlns="http://schemas.openxmlformats.org/spreadsheetml/2006/main" count="66" uniqueCount="56">
  <si>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Order-3</t>
  </si>
  <si>
    <t>Order-8</t>
  </si>
  <si>
    <t>Order-7</t>
  </si>
  <si>
    <t>Order-6</t>
  </si>
  <si>
    <t>Order-4</t>
  </si>
  <si>
    <t>Order-5</t>
  </si>
  <si>
    <t>Order-9</t>
  </si>
  <si>
    <t>Test of inner square</t>
  </si>
  <si>
    <t>Prime Heterosquares.xls</t>
  </si>
  <si>
    <t>Prime Heterosquares</t>
  </si>
  <si>
    <t>Hello Mr.Heinz</t>
  </si>
  <si>
    <t>Following are some prime heterosquares of order upto</t>
  </si>
  <si>
    <t>13x13:</t>
  </si>
  <si>
    <t>Note also that the sum of all primes is also prime.</t>
  </si>
  <si>
    <t>Least 3x3 non-Consecutive primes: sum = 139</t>
  </si>
  <si>
    <t>17 5 7</t>
  </si>
  <si>
    <t>3 23 11</t>
  </si>
  <si>
    <t>41 19 13</t>
  </si>
  <si>
    <t>Least 5x5 non-Consecutive :sum = 1171</t>
  </si>
  <si>
    <t>Following are some solutions :</t>
  </si>
  <si>
    <t>67 97 71 19 3</t>
  </si>
  <si>
    <t>5 61 59 47 79</t>
  </si>
  <si>
    <t>53 23 113 13 37</t>
  </si>
  <si>
    <t>31 43 29 89 41</t>
  </si>
  <si>
    <t>17 83 11 73 7</t>
  </si>
  <si>
    <t>Start of email dated May 13, 2005 from Anurag Sahay</t>
  </si>
  <si>
    <t>aks04@yahoo.com</t>
  </si>
  <si>
    <t>Least 5x5 Consecutive: sum = 1259 (5…103</t>
  </si>
  <si>
    <t>Least 5x5 non-Consecutive: sum = 1171</t>
  </si>
  <si>
    <t>hh  May 2005</t>
  </si>
  <si>
    <t>Least 7x7 Consecutive: sum= 5813</t>
  </si>
  <si>
    <t>Least 7x7 Non-Consecutive: sum= 5119</t>
  </si>
  <si>
    <t>Least 9x9 Consecutive: sum= 16823 (11..439)</t>
  </si>
  <si>
    <t>Least 9x9 non-Consecutive: sum= 15559</t>
  </si>
  <si>
    <t>Order-11</t>
  </si>
  <si>
    <t>Least 11x11 Consecutive: sum= 38233 (5..677)</t>
  </si>
  <si>
    <t>Least 11x11 non-Consecutive: sum= 37591</t>
  </si>
  <si>
    <t>Order-13</t>
  </si>
  <si>
    <t>Least 13x13 Consecutive: sum= 81203 (11..1031)</t>
  </si>
  <si>
    <t>Least 13x13  Non- Consecutive: sum=78157</t>
  </si>
  <si>
    <t>Note that all line sums, and also the sum of all primes used are prime numbers</t>
  </si>
  <si>
    <t>The 10 line sums are consecutive even numbers</t>
  </si>
  <si>
    <r>
      <t xml:space="preserve">*  Heteromagic square: all </t>
    </r>
    <r>
      <rPr>
        <b/>
        <i/>
        <sz val="10"/>
        <rFont val="Times New Roman"/>
        <family val="1"/>
      </rPr>
      <t>m</t>
    </r>
    <r>
      <rPr>
        <b/>
        <sz val="10"/>
        <rFont val="Times New Roman"/>
        <family val="1"/>
      </rPr>
      <t xml:space="preserve"> rows, columns,  and the 2 main diagonals must sum to </t>
    </r>
    <r>
      <rPr>
        <b/>
        <i/>
        <sz val="10"/>
        <rFont val="Times New Roman"/>
        <family val="1"/>
      </rPr>
      <t>different</t>
    </r>
    <r>
      <rPr>
        <b/>
        <sz val="10"/>
        <rFont val="Times New Roman"/>
        <family val="1"/>
      </rPr>
      <t xml:space="preserve"> numbers</t>
    </r>
  </si>
  <si>
    <t>Selections from an email dated May 13, 2005 from Anurag Sahay</t>
  </si>
  <si>
    <t>Selections from a second email dated May 13, 2005 from Anurag Sahay</t>
  </si>
  <si>
    <r>
      <t xml:space="preserve">*  Anti-magic square: all </t>
    </r>
    <r>
      <rPr>
        <b/>
        <i/>
        <sz val="10"/>
        <rFont val="Times New Roman"/>
        <family val="1"/>
      </rPr>
      <t>m</t>
    </r>
    <r>
      <rPr>
        <b/>
        <sz val="10"/>
        <rFont val="Times New Roman"/>
        <family val="1"/>
      </rPr>
      <t xml:space="preserve"> rows, columns,  and the 2 main diagonals must sum to </t>
    </r>
    <r>
      <rPr>
        <b/>
        <i/>
        <sz val="10"/>
        <rFont val="Times New Roman"/>
        <family val="1"/>
      </rPr>
      <t>consecutive</t>
    </r>
    <r>
      <rPr>
        <b/>
        <sz val="10"/>
        <rFont val="Times New Roman"/>
        <family val="1"/>
      </rPr>
      <t xml:space="preserve"> numbers</t>
    </r>
  </si>
  <si>
    <t>all sums will be either even numbers OR odd numbers.</t>
  </si>
  <si>
    <t xml:space="preserve">Because prime antimagic squares consist only of odd numbers, </t>
  </si>
  <si>
    <t>Smallest 4x4 squares: sums from 100 to 118</t>
  </si>
  <si>
    <t>Minimal 6x6 anti-square: Sums from 416 to 442</t>
  </si>
  <si>
    <t>Minimal 5x5 anti-square: Sums from 219 to 241</t>
  </si>
  <si>
    <t>The 12 line sums are consecutive odd numbers</t>
  </si>
  <si>
    <t>The 14 line sums are consecutive even numbers</t>
  </si>
  <si>
    <t>Minimal 8x8 anti-square: Sums from 1132 to 1166</t>
  </si>
  <si>
    <t>The 18 line sums are consecutive even numbers</t>
  </si>
  <si>
    <t>Prime Antimagic squares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</si>
</sst>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 Unicode MS"/>
      <family val="0"/>
    </font>
    <font>
      <b/>
      <sz val="10"/>
      <name val="Arial Unicode MS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5"/>
  <sheetViews>
    <sheetView workbookViewId="0" topLeftCell="A1">
      <selection activeCell="U24" sqref="U24"/>
    </sheetView>
  </sheetViews>
  <sheetFormatPr defaultColWidth="5.7109375" defaultRowHeight="12.75"/>
  <cols>
    <col min="15" max="15" width="5.7109375" style="9" customWidth="1"/>
  </cols>
  <sheetData>
    <row r="1" spans="1:52" ht="20.25">
      <c r="A1" s="1" t="s">
        <v>8</v>
      </c>
      <c r="B1" s="1"/>
      <c r="C1" s="1"/>
      <c r="D1" s="1"/>
      <c r="E1" s="1"/>
      <c r="F1" s="21"/>
      <c r="G1" s="1"/>
      <c r="H1" s="1"/>
      <c r="I1" s="11" t="s">
        <v>9</v>
      </c>
      <c r="J1" s="1"/>
      <c r="K1" s="1"/>
      <c r="L1" s="1"/>
      <c r="M1" s="1"/>
      <c r="N1" s="4"/>
      <c r="O1" s="8" t="s">
        <v>29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43" customFormat="1" ht="15.75">
      <c r="A2" s="42"/>
      <c r="B2" s="42"/>
      <c r="C2" s="42"/>
      <c r="D2" s="42"/>
      <c r="E2" s="42" t="s">
        <v>43</v>
      </c>
      <c r="F2" s="44"/>
      <c r="G2" s="42"/>
      <c r="H2" s="42"/>
      <c r="I2" s="45"/>
      <c r="J2" s="42"/>
      <c r="K2" s="42"/>
      <c r="L2" s="42"/>
      <c r="M2" s="42"/>
      <c r="N2" s="46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s="43" customFormat="1" ht="15.75">
      <c r="A3" s="42"/>
      <c r="B3" s="42"/>
      <c r="C3" s="42"/>
      <c r="D3" s="42"/>
      <c r="E3" s="42"/>
      <c r="F3" s="44"/>
      <c r="G3" s="42" t="s">
        <v>40</v>
      </c>
      <c r="H3" s="42"/>
      <c r="I3" s="45"/>
      <c r="J3" s="42"/>
      <c r="K3" s="42"/>
      <c r="L3" s="42"/>
      <c r="M3" s="42"/>
      <c r="N3" s="46"/>
      <c r="O3" s="4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2" ht="14.25" thickBot="1">
      <c r="A4" s="1"/>
      <c r="B4" s="2" t="s">
        <v>0</v>
      </c>
      <c r="C4" s="1"/>
      <c r="D4" s="1"/>
      <c r="E4" s="1">
        <f>B7+C6+D5</f>
        <v>71</v>
      </c>
      <c r="F4" s="1"/>
      <c r="G4" s="1"/>
      <c r="H4" s="2" t="s">
        <v>42</v>
      </c>
      <c r="I4" s="1"/>
      <c r="J4" s="1"/>
      <c r="K4" s="1"/>
      <c r="L4" s="1"/>
      <c r="M4" s="1"/>
      <c r="N4" s="4"/>
      <c r="O4" s="8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2.75">
      <c r="A5" s="1"/>
      <c r="B5" s="12">
        <v>17</v>
      </c>
      <c r="C5" s="13">
        <v>5</v>
      </c>
      <c r="D5" s="14">
        <v>7</v>
      </c>
      <c r="E5" s="1">
        <f>SUM(B5:D5)</f>
        <v>29</v>
      </c>
      <c r="F5" s="1"/>
      <c r="G5" s="1"/>
      <c r="H5" s="1"/>
      <c r="J5" s="1"/>
      <c r="K5" s="1"/>
      <c r="L5" s="1"/>
      <c r="M5" s="1"/>
      <c r="N5" s="4"/>
      <c r="O5" s="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2.75">
      <c r="A6" s="1"/>
      <c r="B6" s="15">
        <v>3</v>
      </c>
      <c r="C6" s="16">
        <v>23</v>
      </c>
      <c r="D6" s="17">
        <v>11</v>
      </c>
      <c r="E6" s="1">
        <f>SUM(B6:D6)</f>
        <v>37</v>
      </c>
      <c r="F6" s="1"/>
      <c r="G6" s="1"/>
      <c r="H6" s="1"/>
      <c r="J6" s="1"/>
      <c r="K6" s="1"/>
      <c r="L6" s="1"/>
      <c r="M6" s="1"/>
      <c r="N6" s="4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3.5" thickBot="1">
      <c r="A7" s="1"/>
      <c r="B7" s="18">
        <v>41</v>
      </c>
      <c r="C7" s="19">
        <v>19</v>
      </c>
      <c r="D7" s="20">
        <v>13</v>
      </c>
      <c r="E7" s="1">
        <f>SUM(B7:D7)</f>
        <v>73</v>
      </c>
      <c r="F7" s="1"/>
      <c r="G7" s="23" t="s">
        <v>14</v>
      </c>
      <c r="H7" s="1"/>
      <c r="I7" s="1"/>
      <c r="J7" s="1"/>
      <c r="K7" s="1"/>
      <c r="L7" s="1"/>
      <c r="M7" s="1"/>
      <c r="N7" s="4"/>
      <c r="O7" s="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2.75">
      <c r="A8" s="1"/>
      <c r="B8" s="1">
        <f>SUM(B5:B7)</f>
        <v>61</v>
      </c>
      <c r="C8" s="1">
        <f>SUM(C5:C7)</f>
        <v>47</v>
      </c>
      <c r="D8" s="1">
        <f>SUM(D5:D7)</f>
        <v>31</v>
      </c>
      <c r="E8" s="1">
        <f>B5+C6+D7</f>
        <v>53</v>
      </c>
      <c r="F8" s="1"/>
      <c r="G8" s="1"/>
      <c r="H8" s="1"/>
      <c r="I8" s="1"/>
      <c r="J8" s="1"/>
      <c r="K8" s="1"/>
      <c r="L8" s="1"/>
      <c r="M8" s="1"/>
      <c r="N8" s="4"/>
      <c r="O8" s="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  <c r="O9" s="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2.75">
      <c r="A10" s="1"/>
      <c r="B10" s="1"/>
      <c r="C10" s="1"/>
      <c r="D10" s="1"/>
      <c r="E10" s="1"/>
      <c r="F10" s="1"/>
      <c r="G10" s="1"/>
      <c r="H10" s="1">
        <f>C15+D14+E13</f>
        <v>203</v>
      </c>
      <c r="I10" s="1"/>
      <c r="J10" s="1"/>
      <c r="K10" s="1"/>
      <c r="L10" s="1"/>
      <c r="M10" s="1"/>
      <c r="N10" s="4"/>
      <c r="O10" s="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3.5" thickBot="1">
      <c r="A11" s="1"/>
      <c r="B11" s="2" t="s">
        <v>5</v>
      </c>
      <c r="C11" s="1"/>
      <c r="D11" s="1"/>
      <c r="E11" s="1"/>
      <c r="F11" s="1"/>
      <c r="G11" s="1">
        <f>B16+C15+D14+E13+F12</f>
        <v>223</v>
      </c>
      <c r="H11" s="1"/>
      <c r="I11" s="1"/>
      <c r="J11" s="1"/>
      <c r="K11" s="1"/>
      <c r="L11" s="1"/>
      <c r="M11" s="1"/>
      <c r="N11" s="4"/>
      <c r="O11" s="8"/>
      <c r="P11" s="8"/>
      <c r="Q11" s="8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2.75">
      <c r="A12" s="1"/>
      <c r="B12" s="12">
        <v>67</v>
      </c>
      <c r="C12" s="13">
        <v>97</v>
      </c>
      <c r="D12" s="13">
        <v>71</v>
      </c>
      <c r="E12" s="13">
        <v>19</v>
      </c>
      <c r="F12" s="14">
        <v>3</v>
      </c>
      <c r="G12" s="1">
        <f>SUM(B12:F12)</f>
        <v>257</v>
      </c>
      <c r="H12" s="1"/>
      <c r="I12" s="1"/>
      <c r="J12" s="4"/>
      <c r="K12" s="3"/>
      <c r="L12" s="3"/>
      <c r="M12" s="3"/>
      <c r="N12" s="3"/>
      <c r="O12" s="5"/>
      <c r="P12" s="8"/>
      <c r="Q12" s="8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2.75">
      <c r="A13" s="1"/>
      <c r="B13" s="15">
        <v>5</v>
      </c>
      <c r="C13" s="16">
        <v>61</v>
      </c>
      <c r="D13" s="16">
        <v>59</v>
      </c>
      <c r="E13" s="16">
        <v>47</v>
      </c>
      <c r="F13" s="17">
        <v>79</v>
      </c>
      <c r="G13" s="1">
        <f>SUM(B13:F13)</f>
        <v>251</v>
      </c>
      <c r="H13" s="1">
        <f>SUM(C13:E13)</f>
        <v>167</v>
      </c>
      <c r="I13" s="1"/>
      <c r="J13" s="4" t="s">
        <v>7</v>
      </c>
      <c r="K13" s="3"/>
      <c r="L13" s="3"/>
      <c r="M13" s="3"/>
      <c r="N13" s="3"/>
      <c r="O13" s="5"/>
      <c r="P13" s="8"/>
      <c r="Q13" s="8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2.75">
      <c r="A14" s="1"/>
      <c r="B14" s="15">
        <v>53</v>
      </c>
      <c r="C14" s="16">
        <v>23</v>
      </c>
      <c r="D14" s="16">
        <v>113</v>
      </c>
      <c r="E14" s="16">
        <v>13</v>
      </c>
      <c r="F14" s="17">
        <v>37</v>
      </c>
      <c r="G14" s="1">
        <f>SUM(B14:F14)</f>
        <v>239</v>
      </c>
      <c r="H14" s="1">
        <f>SUM(C14:E14)</f>
        <v>149</v>
      </c>
      <c r="I14" s="1"/>
      <c r="J14" s="4"/>
      <c r="K14" s="3"/>
      <c r="L14" s="3"/>
      <c r="M14" s="3"/>
      <c r="N14" s="3"/>
      <c r="O14" s="5"/>
      <c r="P14" s="8"/>
      <c r="Q14" s="8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2.75">
      <c r="A15" s="1"/>
      <c r="B15" s="15">
        <v>31</v>
      </c>
      <c r="C15" s="16">
        <v>43</v>
      </c>
      <c r="D15" s="16">
        <v>29</v>
      </c>
      <c r="E15" s="16">
        <v>89</v>
      </c>
      <c r="F15" s="17">
        <v>41</v>
      </c>
      <c r="G15" s="1">
        <f>SUM(B15:F15)</f>
        <v>233</v>
      </c>
      <c r="H15" s="1">
        <f>SUM(C15:E15)</f>
        <v>161</v>
      </c>
      <c r="I15" s="1"/>
      <c r="J15" s="23" t="s">
        <v>28</v>
      </c>
      <c r="K15" s="3"/>
      <c r="L15" s="3"/>
      <c r="M15" s="3"/>
      <c r="N15" s="3"/>
      <c r="O15" s="5"/>
      <c r="P15" s="8"/>
      <c r="Q15" s="8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thickBot="1">
      <c r="A16" s="1"/>
      <c r="B16" s="18">
        <v>17</v>
      </c>
      <c r="C16" s="19">
        <v>83</v>
      </c>
      <c r="D16" s="19">
        <v>11</v>
      </c>
      <c r="E16" s="19">
        <v>73</v>
      </c>
      <c r="F16" s="20">
        <v>7</v>
      </c>
      <c r="G16" s="1">
        <f>SUM(B16:F16)</f>
        <v>191</v>
      </c>
      <c r="H16" s="1"/>
      <c r="I16" s="1"/>
      <c r="J16" s="4"/>
      <c r="K16" s="3"/>
      <c r="L16" s="3"/>
      <c r="M16" s="3"/>
      <c r="N16" s="3"/>
      <c r="O16" s="5"/>
      <c r="P16" s="8"/>
      <c r="Q16" s="8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2.75">
      <c r="A17" s="1"/>
      <c r="B17" s="1">
        <f>SUM(B12:B16)</f>
        <v>173</v>
      </c>
      <c r="C17" s="1">
        <f>SUM(C12:C16)</f>
        <v>307</v>
      </c>
      <c r="D17" s="1">
        <f>SUM(D12:D16)</f>
        <v>283</v>
      </c>
      <c r="E17" s="1">
        <f>SUM(E12:E16)</f>
        <v>241</v>
      </c>
      <c r="F17" s="1">
        <f>SUM(F12:F16)</f>
        <v>167</v>
      </c>
      <c r="G17" s="1">
        <f>B12+C13+D14+E15+F16</f>
        <v>337</v>
      </c>
      <c r="H17" s="1"/>
      <c r="I17" s="1"/>
      <c r="J17" s="1"/>
      <c r="K17" s="1"/>
      <c r="L17" s="1"/>
      <c r="M17" s="4"/>
      <c r="N17" s="4"/>
      <c r="O17" s="8"/>
      <c r="P17" s="8"/>
      <c r="Q17" s="8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2.75">
      <c r="A18" s="1"/>
      <c r="B18" s="1"/>
      <c r="C18" s="1">
        <f>SUM(C13:C15)</f>
        <v>127</v>
      </c>
      <c r="D18" s="1">
        <f>SUM(D13:D15)</f>
        <v>201</v>
      </c>
      <c r="E18" s="1">
        <f>SUM(E13:E15)</f>
        <v>149</v>
      </c>
      <c r="F18" s="1"/>
      <c r="G18" s="1"/>
      <c r="H18" s="1">
        <f>C13+D14+E15</f>
        <v>263</v>
      </c>
      <c r="I18" s="1"/>
      <c r="J18" s="4"/>
      <c r="K18" s="4"/>
      <c r="L18" s="4"/>
      <c r="M18" s="4"/>
      <c r="N18" s="4"/>
      <c r="O18" s="8"/>
      <c r="P18" s="8"/>
      <c r="Q18" s="8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2.75">
      <c r="A19" s="1"/>
      <c r="B19" s="1"/>
      <c r="C19" s="1"/>
      <c r="D19" s="1"/>
      <c r="E19" s="1"/>
      <c r="F19" s="1"/>
      <c r="G19" s="1"/>
      <c r="H19" s="1">
        <f>C24+D23+E22</f>
        <v>145</v>
      </c>
      <c r="I19" s="1"/>
      <c r="J19" s="4"/>
      <c r="K19" s="4"/>
      <c r="L19" s="4"/>
      <c r="M19" s="4"/>
      <c r="N19" s="4"/>
      <c r="O19" s="8"/>
      <c r="P19" s="8"/>
      <c r="Q19" s="8"/>
      <c r="R19" s="6"/>
      <c r="S19" s="6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ht="13.5" thickBot="1">
      <c r="A20" s="1"/>
      <c r="B20" s="2" t="s">
        <v>5</v>
      </c>
      <c r="C20" s="1"/>
      <c r="D20" s="1"/>
      <c r="E20" s="1"/>
      <c r="F20" s="1"/>
      <c r="G20" s="1">
        <f>B25+C24+D23+E22+F21</f>
        <v>223</v>
      </c>
      <c r="H20" s="1"/>
      <c r="I20" s="1"/>
      <c r="J20" s="1"/>
      <c r="K20" s="1"/>
      <c r="L20" s="1"/>
      <c r="M20" s="1"/>
      <c r="N20" s="4"/>
      <c r="O20" s="8"/>
      <c r="P20" s="8"/>
      <c r="Q20" s="8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2.75">
      <c r="A21" s="1"/>
      <c r="B21" s="12">
        <v>89</v>
      </c>
      <c r="C21" s="13">
        <v>5</v>
      </c>
      <c r="D21" s="13">
        <v>17</v>
      </c>
      <c r="E21" s="13">
        <v>7</v>
      </c>
      <c r="F21" s="14">
        <v>31</v>
      </c>
      <c r="G21" s="1">
        <f>SUM(B21:F21)</f>
        <v>149</v>
      </c>
      <c r="H21" s="1"/>
      <c r="I21" s="1"/>
      <c r="J21" s="4"/>
      <c r="K21" s="3"/>
      <c r="L21" s="3"/>
      <c r="M21" s="3"/>
      <c r="N21" s="4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2.75">
      <c r="A22" s="1"/>
      <c r="B22" s="15">
        <v>19</v>
      </c>
      <c r="C22" s="16">
        <v>13</v>
      </c>
      <c r="D22" s="16">
        <v>67</v>
      </c>
      <c r="E22" s="16">
        <v>29</v>
      </c>
      <c r="F22" s="17">
        <v>23</v>
      </c>
      <c r="G22" s="1">
        <f>SUM(B22:F22)</f>
        <v>151</v>
      </c>
      <c r="H22" s="1">
        <f>SUM(C22:E22)</f>
        <v>109</v>
      </c>
      <c r="I22" s="1"/>
      <c r="J22" s="4" t="s">
        <v>7</v>
      </c>
      <c r="K22" s="3"/>
      <c r="L22" s="3"/>
      <c r="M22" s="3"/>
      <c r="N22" s="1" t="e">
        <f>F23+#REF!+B27+C26+D25+E24</f>
        <v>#REF!</v>
      </c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2.75">
      <c r="A23" s="1"/>
      <c r="B23" s="15">
        <v>11</v>
      </c>
      <c r="C23" s="16">
        <v>59</v>
      </c>
      <c r="D23" s="16">
        <v>37</v>
      </c>
      <c r="E23" s="16">
        <v>73</v>
      </c>
      <c r="F23" s="17">
        <v>53</v>
      </c>
      <c r="G23" s="1">
        <f>SUM(B23:F23)</f>
        <v>233</v>
      </c>
      <c r="H23" s="1">
        <f>SUM(C23:E23)</f>
        <v>169</v>
      </c>
      <c r="I23" s="1"/>
      <c r="J23" s="4"/>
      <c r="K23" s="3"/>
      <c r="L23" s="3"/>
      <c r="M23" s="3"/>
      <c r="N23" s="4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2.75">
      <c r="A24" s="1"/>
      <c r="B24" s="15">
        <v>61</v>
      </c>
      <c r="C24" s="16">
        <v>79</v>
      </c>
      <c r="D24" s="16">
        <v>83</v>
      </c>
      <c r="E24" s="16">
        <v>71</v>
      </c>
      <c r="F24" s="17">
        <v>43</v>
      </c>
      <c r="G24" s="1">
        <f>SUM(B24:F24)</f>
        <v>337</v>
      </c>
      <c r="H24" s="1">
        <f>SUM(C24:E24)</f>
        <v>233</v>
      </c>
      <c r="I24" s="1"/>
      <c r="J24" s="23" t="s">
        <v>27</v>
      </c>
      <c r="K24" s="3"/>
      <c r="L24" s="3"/>
      <c r="M24" s="3"/>
      <c r="N24" s="4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3.5" thickBot="1">
      <c r="A25" s="1"/>
      <c r="B25" s="18">
        <v>47</v>
      </c>
      <c r="C25" s="19">
        <v>41</v>
      </c>
      <c r="D25" s="19">
        <v>103</v>
      </c>
      <c r="E25" s="19">
        <v>97</v>
      </c>
      <c r="F25" s="20">
        <v>101</v>
      </c>
      <c r="G25" s="1">
        <f>SUM(B25:F25)</f>
        <v>389</v>
      </c>
      <c r="H25" s="1"/>
      <c r="I25" s="1"/>
      <c r="J25" s="4"/>
      <c r="K25" s="3"/>
      <c r="L25" s="3"/>
      <c r="M25" s="3"/>
      <c r="N25" s="4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ht="12.75">
      <c r="A26" s="1"/>
      <c r="B26" s="1">
        <f>SUM(B21:B25)</f>
        <v>227</v>
      </c>
      <c r="C26" s="1">
        <f>SUM(C21:C25)</f>
        <v>197</v>
      </c>
      <c r="D26" s="1">
        <f>SUM(D21:D25)</f>
        <v>307</v>
      </c>
      <c r="E26" s="1">
        <f>SUM(E21:E25)</f>
        <v>277</v>
      </c>
      <c r="F26" s="1">
        <f>SUM(F21:F25)</f>
        <v>251</v>
      </c>
      <c r="G26" s="1">
        <f>B21+C22+D23+E24+F25</f>
        <v>311</v>
      </c>
      <c r="H26" s="1"/>
      <c r="I26" s="1"/>
      <c r="J26" s="1"/>
      <c r="K26" s="1"/>
      <c r="L26" s="1"/>
      <c r="M26" s="4"/>
      <c r="N26" s="4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9" customFormat="1" ht="12.75">
      <c r="A27" s="4"/>
      <c r="B27" s="5"/>
      <c r="C27" s="1">
        <f>SUM(C22:C24)</f>
        <v>151</v>
      </c>
      <c r="D27" s="1">
        <f>SUM(D22:D24)</f>
        <v>187</v>
      </c>
      <c r="E27" s="1">
        <f>SUM(E22:E24)</f>
        <v>173</v>
      </c>
      <c r="F27" s="5"/>
      <c r="G27" s="5"/>
      <c r="H27" s="1">
        <f>C22+D23+E24</f>
        <v>121</v>
      </c>
      <c r="I27" s="4"/>
      <c r="J27" s="4"/>
      <c r="K27" s="4"/>
      <c r="L27" s="4"/>
      <c r="M27" s="4"/>
      <c r="N27" s="4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3.5" thickBot="1">
      <c r="A29" s="1"/>
      <c r="B29" s="2" t="s">
        <v>2</v>
      </c>
      <c r="C29" s="1"/>
      <c r="D29" s="1"/>
      <c r="E29" s="1"/>
      <c r="F29" s="1"/>
      <c r="G29" s="1"/>
      <c r="H29" s="1"/>
      <c r="I29" s="1">
        <f>B36+C35+D34+E33+F32+G31+H30</f>
        <v>733</v>
      </c>
      <c r="J29" s="1"/>
      <c r="K29" s="1"/>
      <c r="L29" s="1"/>
      <c r="M29" s="1"/>
      <c r="N29" s="1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ht="12.75">
      <c r="A30" s="1"/>
      <c r="B30" s="12">
        <v>157</v>
      </c>
      <c r="C30" s="13">
        <v>13</v>
      </c>
      <c r="D30" s="13">
        <v>151</v>
      </c>
      <c r="E30" s="13">
        <v>131</v>
      </c>
      <c r="F30" s="13">
        <v>71</v>
      </c>
      <c r="G30" s="13">
        <v>41</v>
      </c>
      <c r="H30" s="14">
        <v>23</v>
      </c>
      <c r="I30" s="1">
        <f>SUM(B30:H30)</f>
        <v>587</v>
      </c>
      <c r="J30" s="1"/>
      <c r="K30" s="1"/>
      <c r="L30" s="1"/>
      <c r="M30" s="1"/>
      <c r="N30" s="4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12.75">
      <c r="A31" s="1"/>
      <c r="B31" s="15">
        <v>197</v>
      </c>
      <c r="C31" s="16">
        <v>67</v>
      </c>
      <c r="D31" s="16">
        <v>109</v>
      </c>
      <c r="E31" s="16">
        <v>163</v>
      </c>
      <c r="F31" s="16">
        <v>101</v>
      </c>
      <c r="G31" s="16">
        <v>61</v>
      </c>
      <c r="H31" s="17">
        <v>179</v>
      </c>
      <c r="I31" s="1">
        <f aca="true" t="shared" si="0" ref="I31:I36">SUM(B31:H31)</f>
        <v>877</v>
      </c>
      <c r="J31" s="1"/>
      <c r="K31" s="23" t="s">
        <v>31</v>
      </c>
      <c r="L31" s="1"/>
      <c r="M31" s="1"/>
      <c r="N31" s="4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12.75">
      <c r="A32" s="1"/>
      <c r="B32" s="15">
        <v>11</v>
      </c>
      <c r="C32" s="16">
        <v>29</v>
      </c>
      <c r="D32" s="16">
        <v>113</v>
      </c>
      <c r="E32" s="16">
        <v>211</v>
      </c>
      <c r="F32" s="16">
        <v>3</v>
      </c>
      <c r="G32" s="16">
        <v>37</v>
      </c>
      <c r="H32" s="17">
        <v>83</v>
      </c>
      <c r="I32" s="1">
        <f t="shared" si="0"/>
        <v>487</v>
      </c>
      <c r="J32" s="1"/>
      <c r="K32" s="22"/>
      <c r="L32" s="1"/>
      <c r="M32" s="1"/>
      <c r="N32" s="4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2.75">
      <c r="A33" s="1"/>
      <c r="B33" s="15">
        <v>181</v>
      </c>
      <c r="C33" s="16">
        <v>97</v>
      </c>
      <c r="D33" s="16">
        <v>191</v>
      </c>
      <c r="E33" s="16">
        <v>173</v>
      </c>
      <c r="F33" s="16">
        <v>193</v>
      </c>
      <c r="G33" s="16">
        <v>89</v>
      </c>
      <c r="H33" s="17">
        <v>17</v>
      </c>
      <c r="I33" s="1">
        <f t="shared" si="0"/>
        <v>941</v>
      </c>
      <c r="J33" s="1"/>
      <c r="K33" s="22"/>
      <c r="L33" s="1"/>
      <c r="M33" s="1"/>
      <c r="N33" s="4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2.75">
      <c r="A34" s="1"/>
      <c r="B34" s="15">
        <v>73</v>
      </c>
      <c r="C34" s="16">
        <v>47</v>
      </c>
      <c r="D34" s="16">
        <v>139</v>
      </c>
      <c r="E34" s="16">
        <v>167</v>
      </c>
      <c r="F34" s="16">
        <v>53</v>
      </c>
      <c r="G34" s="16">
        <v>79</v>
      </c>
      <c r="H34" s="17">
        <v>19</v>
      </c>
      <c r="I34" s="1">
        <f t="shared" si="0"/>
        <v>577</v>
      </c>
      <c r="J34" s="1"/>
      <c r="K34" s="22"/>
      <c r="L34" s="1"/>
      <c r="M34" s="1"/>
      <c r="N34" s="4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2.75">
      <c r="A35" s="1"/>
      <c r="B35" s="15">
        <v>7</v>
      </c>
      <c r="C35" s="16">
        <v>107</v>
      </c>
      <c r="D35" s="16">
        <v>149</v>
      </c>
      <c r="E35" s="16">
        <v>149</v>
      </c>
      <c r="F35" s="16">
        <v>127</v>
      </c>
      <c r="G35" s="16">
        <v>233</v>
      </c>
      <c r="H35" s="17">
        <v>199</v>
      </c>
      <c r="I35" s="1">
        <f t="shared" si="0"/>
        <v>971</v>
      </c>
      <c r="J35" s="1"/>
      <c r="K35" s="22"/>
      <c r="L35" s="1"/>
      <c r="M35" s="1"/>
      <c r="N35" s="4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ht="13.5" thickBot="1">
      <c r="A36" s="1"/>
      <c r="B36" s="18">
        <v>227</v>
      </c>
      <c r="C36" s="19">
        <v>103</v>
      </c>
      <c r="D36" s="19">
        <v>31</v>
      </c>
      <c r="E36" s="19">
        <v>223</v>
      </c>
      <c r="F36" s="19">
        <v>59</v>
      </c>
      <c r="G36" s="19">
        <v>137</v>
      </c>
      <c r="H36" s="20">
        <v>43</v>
      </c>
      <c r="I36" s="1">
        <f t="shared" si="0"/>
        <v>823</v>
      </c>
      <c r="J36" s="1"/>
      <c r="K36" s="22"/>
      <c r="L36" s="1"/>
      <c r="M36" s="1"/>
      <c r="N36" s="4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2.75">
      <c r="A37" s="1"/>
      <c r="B37" s="1">
        <f>SUM(B30:B36)</f>
        <v>853</v>
      </c>
      <c r="C37" s="1">
        <f>SUM(C30:C36)</f>
        <v>463</v>
      </c>
      <c r="D37" s="1">
        <f>SUM(D30:D36)</f>
        <v>883</v>
      </c>
      <c r="E37" s="1">
        <f>SUM(E30:E36)</f>
        <v>1217</v>
      </c>
      <c r="F37" s="1">
        <f>SUM(F30:F36)</f>
        <v>607</v>
      </c>
      <c r="G37" s="1">
        <f>SUM(G30:G36)</f>
        <v>677</v>
      </c>
      <c r="H37" s="1">
        <f>SUM(H30:H36)</f>
        <v>563</v>
      </c>
      <c r="I37" s="1">
        <f>B30+C31+D32+E33+F34+G35+H36</f>
        <v>839</v>
      </c>
      <c r="J37" s="1"/>
      <c r="K37" s="22"/>
      <c r="L37" s="1"/>
      <c r="M37" s="1"/>
      <c r="N37" s="1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2"/>
      <c r="L38" s="1"/>
      <c r="M38" s="1"/>
      <c r="N38" s="4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3.5" thickBot="1">
      <c r="A39" s="1"/>
      <c r="B39" s="2" t="s">
        <v>2</v>
      </c>
      <c r="C39" s="1"/>
      <c r="D39" s="1"/>
      <c r="E39" s="1"/>
      <c r="F39" s="1"/>
      <c r="G39" s="1"/>
      <c r="H39" s="1"/>
      <c r="I39" s="1">
        <f>B46+C45+D44+E43+F42+G41+H40</f>
        <v>691</v>
      </c>
      <c r="J39" s="1"/>
      <c r="K39" s="1"/>
      <c r="L39" s="1"/>
      <c r="M39" s="1"/>
      <c r="N39" s="1"/>
      <c r="O39" s="1"/>
      <c r="P39" s="1"/>
      <c r="Q39" s="1"/>
      <c r="R39" s="6"/>
      <c r="S39" s="6"/>
      <c r="T39" s="6"/>
      <c r="U39" s="6"/>
      <c r="V39" s="6"/>
      <c r="W39" s="6"/>
      <c r="X39" s="6"/>
      <c r="Y39" s="6"/>
      <c r="Z39" s="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ht="12.75">
      <c r="A40" s="1"/>
      <c r="B40" s="12">
        <v>19</v>
      </c>
      <c r="C40" s="13">
        <v>103</v>
      </c>
      <c r="D40" s="13">
        <v>41</v>
      </c>
      <c r="E40" s="13">
        <v>131</v>
      </c>
      <c r="F40" s="13">
        <v>127</v>
      </c>
      <c r="G40" s="13">
        <v>241</v>
      </c>
      <c r="H40" s="14">
        <v>71</v>
      </c>
      <c r="I40" s="1">
        <f>SUM(B40:H40)</f>
        <v>733</v>
      </c>
      <c r="J40" s="1"/>
      <c r="K40" s="1"/>
      <c r="L40" s="1"/>
      <c r="M40" s="1"/>
      <c r="N40" s="4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2.75">
      <c r="A41" s="1"/>
      <c r="B41" s="15">
        <v>173</v>
      </c>
      <c r="C41" s="16">
        <v>193</v>
      </c>
      <c r="D41" s="16">
        <v>83</v>
      </c>
      <c r="E41" s="16">
        <v>137</v>
      </c>
      <c r="F41" s="16">
        <v>139</v>
      </c>
      <c r="G41" s="16">
        <v>13</v>
      </c>
      <c r="H41" s="17">
        <v>149</v>
      </c>
      <c r="I41" s="1">
        <f aca="true" t="shared" si="1" ref="I41:I46">SUM(B41:H41)</f>
        <v>887</v>
      </c>
      <c r="J41" s="1"/>
      <c r="K41" s="23" t="s">
        <v>30</v>
      </c>
      <c r="L41" s="1"/>
      <c r="M41" s="1"/>
      <c r="N41" s="4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ht="12.75">
      <c r="A42" s="1"/>
      <c r="B42" s="15">
        <v>113</v>
      </c>
      <c r="C42" s="16">
        <v>211</v>
      </c>
      <c r="D42" s="16">
        <v>53</v>
      </c>
      <c r="E42" s="16">
        <v>229</v>
      </c>
      <c r="F42" s="16">
        <v>37</v>
      </c>
      <c r="G42" s="16">
        <v>167</v>
      </c>
      <c r="H42" s="17">
        <v>73</v>
      </c>
      <c r="I42" s="1">
        <f t="shared" si="1"/>
        <v>883</v>
      </c>
      <c r="J42" s="1"/>
      <c r="K42" s="22"/>
      <c r="L42" s="1"/>
      <c r="M42" s="1"/>
      <c r="N42" s="4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2.75">
      <c r="A43" s="1"/>
      <c r="B43" s="15">
        <v>61</v>
      </c>
      <c r="C43" s="16">
        <v>197</v>
      </c>
      <c r="D43" s="16">
        <v>31</v>
      </c>
      <c r="E43" s="16">
        <v>109</v>
      </c>
      <c r="F43" s="16">
        <v>97</v>
      </c>
      <c r="G43" s="16">
        <v>79</v>
      </c>
      <c r="H43" s="17">
        <v>43</v>
      </c>
      <c r="I43" s="1">
        <f t="shared" si="1"/>
        <v>617</v>
      </c>
      <c r="J43" s="1"/>
      <c r="K43" s="22"/>
      <c r="L43" s="1"/>
      <c r="M43" s="1"/>
      <c r="N43" s="4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ht="12.75">
      <c r="A44" s="1"/>
      <c r="B44" s="15">
        <v>151</v>
      </c>
      <c r="C44" s="16">
        <v>23</v>
      </c>
      <c r="D44" s="16">
        <v>59</v>
      </c>
      <c r="E44" s="16">
        <v>157</v>
      </c>
      <c r="F44" s="16">
        <v>47</v>
      </c>
      <c r="G44" s="16">
        <v>199</v>
      </c>
      <c r="H44" s="17">
        <v>107</v>
      </c>
      <c r="I44" s="1">
        <f t="shared" si="1"/>
        <v>743</v>
      </c>
      <c r="J44" s="1"/>
      <c r="K44" s="22"/>
      <c r="L44" s="1"/>
      <c r="M44" s="1"/>
      <c r="N44" s="4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2.75">
      <c r="A45" s="1"/>
      <c r="B45" s="15">
        <v>181</v>
      </c>
      <c r="C45" s="16">
        <v>163</v>
      </c>
      <c r="D45" s="16">
        <v>101</v>
      </c>
      <c r="E45" s="16">
        <v>67</v>
      </c>
      <c r="F45" s="16">
        <v>89</v>
      </c>
      <c r="G45" s="16">
        <v>29</v>
      </c>
      <c r="H45" s="17">
        <v>17</v>
      </c>
      <c r="I45" s="1">
        <f t="shared" si="1"/>
        <v>647</v>
      </c>
      <c r="J45" s="1"/>
      <c r="K45" s="22"/>
      <c r="L45" s="1"/>
      <c r="M45" s="1"/>
      <c r="N45" s="4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3.5" thickBot="1">
      <c r="A46" s="1"/>
      <c r="B46" s="18">
        <v>239</v>
      </c>
      <c r="C46" s="19">
        <v>227</v>
      </c>
      <c r="D46" s="19">
        <v>179</v>
      </c>
      <c r="E46" s="19">
        <v>191</v>
      </c>
      <c r="F46" s="19">
        <v>233</v>
      </c>
      <c r="G46" s="19">
        <v>11</v>
      </c>
      <c r="H46" s="20">
        <v>223</v>
      </c>
      <c r="I46" s="1">
        <f t="shared" si="1"/>
        <v>1303</v>
      </c>
      <c r="J46" s="1"/>
      <c r="K46" s="22"/>
      <c r="L46" s="1"/>
      <c r="M46" s="1"/>
      <c r="N46" s="4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2.75">
      <c r="A47" s="1"/>
      <c r="B47" s="1">
        <f>SUM(B40:B46)</f>
        <v>937</v>
      </c>
      <c r="C47" s="1">
        <f aca="true" t="shared" si="2" ref="C47:H47">SUM(C40:C46)</f>
        <v>1117</v>
      </c>
      <c r="D47" s="1">
        <f t="shared" si="2"/>
        <v>547</v>
      </c>
      <c r="E47" s="1">
        <f t="shared" si="2"/>
        <v>1021</v>
      </c>
      <c r="F47" s="1">
        <f t="shared" si="2"/>
        <v>769</v>
      </c>
      <c r="G47" s="1">
        <f t="shared" si="2"/>
        <v>739</v>
      </c>
      <c r="H47" s="1">
        <f t="shared" si="2"/>
        <v>683</v>
      </c>
      <c r="I47" s="1">
        <f>B40+C41+D42+E43+F44+G45+H46</f>
        <v>673</v>
      </c>
      <c r="J47" s="1"/>
      <c r="K47" s="22"/>
      <c r="L47" s="1"/>
      <c r="M47" s="1"/>
      <c r="N47" s="1"/>
      <c r="O47" s="1"/>
      <c r="P47" s="1"/>
      <c r="Q47" s="1"/>
      <c r="R47" s="6"/>
      <c r="S47" s="6"/>
      <c r="T47" s="6"/>
      <c r="U47" s="6"/>
      <c r="V47" s="6"/>
      <c r="W47" s="6"/>
      <c r="X47" s="6"/>
      <c r="Y47" s="6"/>
      <c r="Z47" s="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2"/>
      <c r="L48" s="1"/>
      <c r="M48" s="1"/>
      <c r="N48" s="4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3.5" thickBot="1">
      <c r="A49" s="1"/>
      <c r="B49" s="2" t="s">
        <v>6</v>
      </c>
      <c r="C49" s="1"/>
      <c r="D49" s="1"/>
      <c r="E49" s="1"/>
      <c r="F49" s="1"/>
      <c r="G49" s="1"/>
      <c r="H49" s="1"/>
      <c r="I49" s="1"/>
      <c r="J49" s="1"/>
      <c r="K49" s="1">
        <f>B58+C57+D56+E55+F54+G53+H52+I51+J50</f>
        <v>2243</v>
      </c>
      <c r="L49" s="1"/>
      <c r="M49" s="1"/>
      <c r="N49" s="4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>
      <c r="A50" s="1"/>
      <c r="B50" s="26">
        <v>73</v>
      </c>
      <c r="C50" s="27">
        <v>173</v>
      </c>
      <c r="D50" s="27">
        <v>239</v>
      </c>
      <c r="E50" s="27">
        <v>293</v>
      </c>
      <c r="F50" s="27">
        <v>367</v>
      </c>
      <c r="G50" s="27">
        <v>211</v>
      </c>
      <c r="H50" s="27">
        <v>103</v>
      </c>
      <c r="I50" s="27">
        <v>89</v>
      </c>
      <c r="J50" s="28">
        <v>359</v>
      </c>
      <c r="K50" s="1">
        <f>SUM(B50:J50)</f>
        <v>1907</v>
      </c>
      <c r="L50" s="1"/>
      <c r="M50" s="1"/>
      <c r="N50" s="4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2.75">
      <c r="A51" s="1"/>
      <c r="B51" s="29">
        <v>3</v>
      </c>
      <c r="C51" s="30">
        <v>313</v>
      </c>
      <c r="D51" s="30">
        <v>59</v>
      </c>
      <c r="E51" s="30">
        <v>101</v>
      </c>
      <c r="F51" s="30">
        <v>61</v>
      </c>
      <c r="G51" s="30">
        <v>241</v>
      </c>
      <c r="H51" s="30">
        <v>37</v>
      </c>
      <c r="I51" s="30">
        <v>257</v>
      </c>
      <c r="J51" s="31">
        <v>409</v>
      </c>
      <c r="K51" s="1">
        <f aca="true" t="shared" si="3" ref="K51:K58">SUM(B51:J51)</f>
        <v>1481</v>
      </c>
      <c r="L51" s="1"/>
      <c r="M51" s="23" t="s">
        <v>33</v>
      </c>
      <c r="N51" s="1"/>
      <c r="O51" s="1"/>
      <c r="P51" s="1"/>
      <c r="Q51" s="1"/>
      <c r="R51" s="1"/>
      <c r="S51" s="1"/>
      <c r="T51" s="1"/>
      <c r="U51" s="6"/>
      <c r="V51" s="6"/>
      <c r="W51" s="6"/>
      <c r="X51" s="6"/>
      <c r="Y51" s="6"/>
      <c r="Z51" s="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ht="12.75">
      <c r="A52" s="1"/>
      <c r="B52" s="29">
        <v>43</v>
      </c>
      <c r="C52" s="30">
        <v>379</v>
      </c>
      <c r="D52" s="30">
        <v>317</v>
      </c>
      <c r="E52" s="30">
        <v>193</v>
      </c>
      <c r="F52" s="30">
        <v>83</v>
      </c>
      <c r="G52" s="30">
        <v>71</v>
      </c>
      <c r="H52" s="30">
        <v>347</v>
      </c>
      <c r="I52" s="30">
        <v>19</v>
      </c>
      <c r="J52" s="31">
        <v>349</v>
      </c>
      <c r="K52" s="1">
        <f t="shared" si="3"/>
        <v>1801</v>
      </c>
      <c r="L52" s="1"/>
      <c r="M52" s="1"/>
      <c r="N52" s="4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>
      <c r="A53" s="1"/>
      <c r="B53" s="29">
        <v>167</v>
      </c>
      <c r="C53" s="30">
        <v>97</v>
      </c>
      <c r="D53" s="30">
        <v>23</v>
      </c>
      <c r="E53" s="30">
        <v>113</v>
      </c>
      <c r="F53" s="30">
        <v>5</v>
      </c>
      <c r="G53" s="30">
        <v>283</v>
      </c>
      <c r="H53" s="30">
        <v>229</v>
      </c>
      <c r="I53" s="30">
        <v>157</v>
      </c>
      <c r="J53" s="31">
        <v>233</v>
      </c>
      <c r="K53" s="1">
        <f t="shared" si="3"/>
        <v>1307</v>
      </c>
      <c r="L53" s="1"/>
      <c r="M53" s="1"/>
      <c r="N53" s="4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2.75">
      <c r="A54" s="1"/>
      <c r="B54" s="29">
        <v>307</v>
      </c>
      <c r="C54" s="30">
        <v>131</v>
      </c>
      <c r="D54" s="30">
        <v>137</v>
      </c>
      <c r="E54" s="30">
        <v>107</v>
      </c>
      <c r="F54" s="30">
        <v>53</v>
      </c>
      <c r="G54" s="30">
        <v>311</v>
      </c>
      <c r="H54" s="30">
        <v>17</v>
      </c>
      <c r="I54" s="30">
        <v>401</v>
      </c>
      <c r="J54" s="31">
        <v>79</v>
      </c>
      <c r="K54" s="1">
        <f t="shared" si="3"/>
        <v>1543</v>
      </c>
      <c r="L54" s="1"/>
      <c r="M54" s="1"/>
      <c r="N54" s="4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2.75">
      <c r="A55" s="1"/>
      <c r="B55" s="29">
        <v>139</v>
      </c>
      <c r="C55" s="30">
        <v>397</v>
      </c>
      <c r="D55" s="30">
        <v>11</v>
      </c>
      <c r="E55" s="30">
        <v>383</v>
      </c>
      <c r="F55" s="30">
        <v>181</v>
      </c>
      <c r="G55" s="30">
        <v>149</v>
      </c>
      <c r="H55" s="30">
        <v>197</v>
      </c>
      <c r="I55" s="30">
        <v>331</v>
      </c>
      <c r="J55" s="31">
        <v>223</v>
      </c>
      <c r="K55" s="1">
        <f t="shared" si="3"/>
        <v>2011</v>
      </c>
      <c r="L55" s="1"/>
      <c r="M55" s="1"/>
      <c r="N55" s="4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2.75">
      <c r="A56" s="1"/>
      <c r="B56" s="29">
        <v>227</v>
      </c>
      <c r="C56" s="30">
        <v>109</v>
      </c>
      <c r="D56" s="30">
        <v>47</v>
      </c>
      <c r="E56" s="30">
        <v>277</v>
      </c>
      <c r="F56" s="30">
        <v>199</v>
      </c>
      <c r="G56" s="30">
        <v>373</v>
      </c>
      <c r="H56" s="30">
        <v>191</v>
      </c>
      <c r="I56" s="30">
        <v>179</v>
      </c>
      <c r="J56" s="31">
        <v>67</v>
      </c>
      <c r="K56" s="1">
        <f t="shared" si="3"/>
        <v>1669</v>
      </c>
      <c r="L56" s="1"/>
      <c r="M56" s="1"/>
      <c r="N56" s="4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2.75">
      <c r="A57" s="1"/>
      <c r="B57" s="29">
        <v>151</v>
      </c>
      <c r="C57" s="30">
        <v>263</v>
      </c>
      <c r="D57" s="30">
        <v>7</v>
      </c>
      <c r="E57" s="30">
        <v>443</v>
      </c>
      <c r="F57" s="30">
        <v>31</v>
      </c>
      <c r="G57" s="30">
        <v>281</v>
      </c>
      <c r="H57" s="30">
        <v>353</v>
      </c>
      <c r="I57" s="30">
        <v>271</v>
      </c>
      <c r="J57" s="31">
        <v>421</v>
      </c>
      <c r="K57" s="1">
        <f t="shared" si="3"/>
        <v>2221</v>
      </c>
      <c r="L57" s="1"/>
      <c r="M57" s="1"/>
      <c r="N57" s="4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3.5" thickBot="1">
      <c r="A58" s="1"/>
      <c r="B58" s="32">
        <v>251</v>
      </c>
      <c r="C58" s="33">
        <v>389</v>
      </c>
      <c r="D58" s="33">
        <v>41</v>
      </c>
      <c r="E58" s="33">
        <v>269</v>
      </c>
      <c r="F58" s="33">
        <v>29</v>
      </c>
      <c r="G58" s="33">
        <v>163</v>
      </c>
      <c r="H58" s="33">
        <v>337</v>
      </c>
      <c r="I58" s="33">
        <v>127</v>
      </c>
      <c r="J58" s="34">
        <v>13</v>
      </c>
      <c r="K58" s="1">
        <f t="shared" si="3"/>
        <v>1619</v>
      </c>
      <c r="L58" s="1"/>
      <c r="M58" s="1"/>
      <c r="N58" s="4"/>
      <c r="O58" s="8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2.75">
      <c r="A59" s="1"/>
      <c r="B59" s="1">
        <f>SUM(B50:B58)</f>
        <v>1361</v>
      </c>
      <c r="C59" s="1">
        <f>SUM(C50:C58)</f>
        <v>2251</v>
      </c>
      <c r="D59" s="1">
        <f>SUM(D50:D58)</f>
        <v>881</v>
      </c>
      <c r="E59" s="1">
        <f>SUM(E50:E58)</f>
        <v>2179</v>
      </c>
      <c r="F59" s="1">
        <f>SUM(F50:F58)</f>
        <v>1009</v>
      </c>
      <c r="G59" s="1">
        <f>SUM(G50:G58)</f>
        <v>2083</v>
      </c>
      <c r="H59" s="1">
        <f>SUM(H50:H58)</f>
        <v>1811</v>
      </c>
      <c r="I59" s="1">
        <f>SUM(I50:I58)</f>
        <v>1831</v>
      </c>
      <c r="J59" s="1">
        <f>SUM(J50:J58)</f>
        <v>2153</v>
      </c>
      <c r="K59" s="1">
        <f>B50+C51+D52+E53+F54+G55+H56+I57+J58</f>
        <v>1493</v>
      </c>
      <c r="L59" s="1"/>
      <c r="M59" s="1"/>
      <c r="N59" s="4"/>
      <c r="O59" s="8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6"/>
      <c r="U60" s="6"/>
      <c r="V60" s="6"/>
      <c r="W60" s="6"/>
      <c r="X60" s="6"/>
      <c r="Y60" s="6"/>
      <c r="Z60" s="6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3.5" thickBot="1">
      <c r="A61" s="1"/>
      <c r="B61" s="2" t="s">
        <v>6</v>
      </c>
      <c r="C61" s="1"/>
      <c r="D61" s="1"/>
      <c r="E61" s="1"/>
      <c r="F61" s="1"/>
      <c r="G61" s="1"/>
      <c r="H61" s="1"/>
      <c r="I61" s="1"/>
      <c r="J61" s="1"/>
      <c r="K61" s="1">
        <f>B70+C69+D68+E67+F66+G65+H64+I63+J62</f>
        <v>1709</v>
      </c>
      <c r="L61" s="1"/>
      <c r="M61" s="1"/>
      <c r="N61" s="4"/>
      <c r="O61" s="8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12.75">
      <c r="A62" s="1"/>
      <c r="B62" s="26">
        <v>269</v>
      </c>
      <c r="C62" s="27">
        <v>379</v>
      </c>
      <c r="D62" s="27">
        <v>401</v>
      </c>
      <c r="E62" s="27">
        <v>37</v>
      </c>
      <c r="F62" s="27">
        <v>197</v>
      </c>
      <c r="G62" s="27">
        <v>43</v>
      </c>
      <c r="H62" s="27">
        <v>29</v>
      </c>
      <c r="I62" s="27">
        <v>59</v>
      </c>
      <c r="J62" s="28">
        <v>193</v>
      </c>
      <c r="K62" s="1">
        <f>SUM(B62:J62)</f>
        <v>1607</v>
      </c>
      <c r="L62" s="1"/>
      <c r="M62" s="1"/>
      <c r="N62" s="4"/>
      <c r="O62" s="8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2.75">
      <c r="A63" s="1"/>
      <c r="B63" s="29">
        <v>79</v>
      </c>
      <c r="C63" s="30">
        <v>433</v>
      </c>
      <c r="D63" s="30">
        <v>317</v>
      </c>
      <c r="E63" s="30">
        <v>251</v>
      </c>
      <c r="F63" s="30">
        <v>23</v>
      </c>
      <c r="G63" s="30">
        <v>173</v>
      </c>
      <c r="H63" s="30">
        <v>103</v>
      </c>
      <c r="I63" s="30">
        <v>97</v>
      </c>
      <c r="J63" s="31">
        <v>397</v>
      </c>
      <c r="K63" s="1">
        <f aca="true" t="shared" si="4" ref="K63:K70">SUM(B63:J63)</f>
        <v>1873</v>
      </c>
      <c r="L63" s="1"/>
      <c r="M63" s="23" t="s">
        <v>32</v>
      </c>
      <c r="N63" s="1"/>
      <c r="O63" s="1"/>
      <c r="P63" s="1"/>
      <c r="Q63" s="1"/>
      <c r="R63" s="1"/>
      <c r="S63" s="1"/>
      <c r="T63" s="1"/>
      <c r="U63" s="1"/>
      <c r="V63" s="6"/>
      <c r="W63" s="6"/>
      <c r="X63" s="6"/>
      <c r="Y63" s="6"/>
      <c r="Z63" s="6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>
      <c r="A64" s="1"/>
      <c r="B64" s="29">
        <v>139</v>
      </c>
      <c r="C64" s="30">
        <v>199</v>
      </c>
      <c r="D64" s="30">
        <v>307</v>
      </c>
      <c r="E64" s="30">
        <v>439</v>
      </c>
      <c r="F64" s="30">
        <v>167</v>
      </c>
      <c r="G64" s="30">
        <v>431</v>
      </c>
      <c r="H64" s="30">
        <v>277</v>
      </c>
      <c r="I64" s="30">
        <v>227</v>
      </c>
      <c r="J64" s="31">
        <v>107</v>
      </c>
      <c r="K64" s="1">
        <f t="shared" si="4"/>
        <v>2293</v>
      </c>
      <c r="L64" s="1"/>
      <c r="M64" s="1"/>
      <c r="N64" s="4"/>
      <c r="O64" s="8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2.75">
      <c r="A65" s="1"/>
      <c r="B65" s="29">
        <v>127</v>
      </c>
      <c r="C65" s="30">
        <v>271</v>
      </c>
      <c r="D65" s="30">
        <v>151</v>
      </c>
      <c r="E65" s="30">
        <v>163</v>
      </c>
      <c r="F65" s="30">
        <v>281</v>
      </c>
      <c r="G65" s="30">
        <v>47</v>
      </c>
      <c r="H65" s="30">
        <v>41</v>
      </c>
      <c r="I65" s="30">
        <v>311</v>
      </c>
      <c r="J65" s="31">
        <v>179</v>
      </c>
      <c r="K65" s="1">
        <f t="shared" si="4"/>
        <v>1571</v>
      </c>
      <c r="L65" s="1"/>
      <c r="M65" s="1"/>
      <c r="N65" s="4"/>
      <c r="O65" s="8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2.75">
      <c r="A66" s="1"/>
      <c r="B66" s="29">
        <v>83</v>
      </c>
      <c r="C66" s="30">
        <v>239</v>
      </c>
      <c r="D66" s="30">
        <v>337</v>
      </c>
      <c r="E66" s="30">
        <v>149</v>
      </c>
      <c r="F66" s="30">
        <v>131</v>
      </c>
      <c r="G66" s="30">
        <v>67</v>
      </c>
      <c r="H66" s="30">
        <v>113</v>
      </c>
      <c r="I66" s="30">
        <v>223</v>
      </c>
      <c r="J66" s="31">
        <v>241</v>
      </c>
      <c r="K66" s="1">
        <f t="shared" si="4"/>
        <v>1583</v>
      </c>
      <c r="L66" s="1"/>
      <c r="M66" s="1"/>
      <c r="N66" s="4"/>
      <c r="O66" s="8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12.75">
      <c r="A67" s="1"/>
      <c r="B67" s="29">
        <v>89</v>
      </c>
      <c r="C67" s="30">
        <v>109</v>
      </c>
      <c r="D67" s="30">
        <v>211</v>
      </c>
      <c r="E67" s="30">
        <v>359</v>
      </c>
      <c r="F67" s="30">
        <v>101</v>
      </c>
      <c r="G67" s="30">
        <v>313</v>
      </c>
      <c r="H67" s="30">
        <v>229</v>
      </c>
      <c r="I67" s="30">
        <v>421</v>
      </c>
      <c r="J67" s="31">
        <v>419</v>
      </c>
      <c r="K67" s="1">
        <f t="shared" si="4"/>
        <v>2251</v>
      </c>
      <c r="L67" s="1"/>
      <c r="M67" s="1"/>
      <c r="N67" s="4"/>
      <c r="O67" s="8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2.75">
      <c r="A68" s="1"/>
      <c r="B68" s="29">
        <v>53</v>
      </c>
      <c r="C68" s="30">
        <v>283</v>
      </c>
      <c r="D68" s="30">
        <v>191</v>
      </c>
      <c r="E68" s="30">
        <v>347</v>
      </c>
      <c r="F68" s="30">
        <v>19</v>
      </c>
      <c r="G68" s="30">
        <v>409</v>
      </c>
      <c r="H68" s="30">
        <v>293</v>
      </c>
      <c r="I68" s="30">
        <v>13</v>
      </c>
      <c r="J68" s="31">
        <v>11</v>
      </c>
      <c r="K68" s="1">
        <f t="shared" si="4"/>
        <v>1619</v>
      </c>
      <c r="L68" s="1"/>
      <c r="M68" s="1"/>
      <c r="N68" s="4"/>
      <c r="O68" s="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2.75">
      <c r="A69" s="1"/>
      <c r="B69" s="29">
        <v>61</v>
      </c>
      <c r="C69" s="30">
        <v>31</v>
      </c>
      <c r="D69" s="30">
        <v>17</v>
      </c>
      <c r="E69" s="30">
        <v>331</v>
      </c>
      <c r="F69" s="30">
        <v>137</v>
      </c>
      <c r="G69" s="30">
        <v>233</v>
      </c>
      <c r="H69" s="30">
        <v>349</v>
      </c>
      <c r="I69" s="30">
        <v>71</v>
      </c>
      <c r="J69" s="31">
        <v>257</v>
      </c>
      <c r="K69" s="1">
        <f t="shared" si="4"/>
        <v>1487</v>
      </c>
      <c r="L69" s="1"/>
      <c r="M69" s="1"/>
      <c r="N69" s="4"/>
      <c r="O69" s="8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13.5" thickBot="1">
      <c r="A70" s="1"/>
      <c r="B70" s="32">
        <v>383</v>
      </c>
      <c r="C70" s="33">
        <v>367</v>
      </c>
      <c r="D70" s="33">
        <v>181</v>
      </c>
      <c r="E70" s="33">
        <v>263</v>
      </c>
      <c r="F70" s="33">
        <v>157</v>
      </c>
      <c r="G70" s="33">
        <v>373</v>
      </c>
      <c r="H70" s="33">
        <v>353</v>
      </c>
      <c r="I70" s="33">
        <v>389</v>
      </c>
      <c r="J70" s="34">
        <v>73</v>
      </c>
      <c r="K70" s="1">
        <f t="shared" si="4"/>
        <v>2539</v>
      </c>
      <c r="L70" s="1"/>
      <c r="M70" s="4"/>
      <c r="N70" s="4"/>
      <c r="O70" s="4"/>
      <c r="P70" s="4"/>
      <c r="Q70" s="4"/>
      <c r="R70" s="4"/>
      <c r="S70" s="4"/>
      <c r="T70" s="4"/>
      <c r="V70" s="6"/>
      <c r="W70" s="6"/>
      <c r="X70" s="6"/>
      <c r="Y70" s="6"/>
      <c r="Z70" s="6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12.75">
      <c r="A71" s="1"/>
      <c r="B71" s="1">
        <f>SUM(B62:B70)</f>
        <v>1283</v>
      </c>
      <c r="C71" s="1">
        <f aca="true" t="shared" si="5" ref="C71:J71">SUM(C62:C70)</f>
        <v>2311</v>
      </c>
      <c r="D71" s="1">
        <f t="shared" si="5"/>
        <v>2113</v>
      </c>
      <c r="E71" s="1">
        <f t="shared" si="5"/>
        <v>2339</v>
      </c>
      <c r="F71" s="1">
        <f t="shared" si="5"/>
        <v>1213</v>
      </c>
      <c r="G71" s="1">
        <f t="shared" si="5"/>
        <v>2089</v>
      </c>
      <c r="H71" s="1">
        <f t="shared" si="5"/>
        <v>1787</v>
      </c>
      <c r="I71" s="1">
        <f t="shared" si="5"/>
        <v>1811</v>
      </c>
      <c r="J71" s="1">
        <f t="shared" si="5"/>
        <v>1877</v>
      </c>
      <c r="K71" s="1">
        <f>B62+C63+D64+E65+F66+G67+H68+I69+J70</f>
        <v>2053</v>
      </c>
      <c r="L71" s="1"/>
      <c r="M71" s="1"/>
      <c r="N71" s="4"/>
      <c r="O71" s="8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"/>
      <c r="O72" s="8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3.5" thickBot="1">
      <c r="A73" s="1"/>
      <c r="B73" s="2" t="s">
        <v>34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>B84+C83+D82+E81+F80+G79+H78+I77+J76+K75+L74</f>
        <v>4561</v>
      </c>
      <c r="N73" s="4"/>
      <c r="O73" s="8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2.75">
      <c r="A74" s="1"/>
      <c r="B74" s="26">
        <v>521</v>
      </c>
      <c r="C74" s="27">
        <v>37</v>
      </c>
      <c r="D74" s="27">
        <v>113</v>
      </c>
      <c r="E74" s="27">
        <v>631</v>
      </c>
      <c r="F74" s="27">
        <v>439</v>
      </c>
      <c r="G74" s="27">
        <v>373</v>
      </c>
      <c r="H74" s="27">
        <v>421</v>
      </c>
      <c r="I74" s="27">
        <v>173</v>
      </c>
      <c r="J74" s="27">
        <v>7</v>
      </c>
      <c r="K74" s="27">
        <v>151</v>
      </c>
      <c r="L74" s="28">
        <v>691</v>
      </c>
      <c r="M74" s="1">
        <f>SUM(B74:L74)</f>
        <v>3557</v>
      </c>
      <c r="N74" s="4"/>
      <c r="O74" s="8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2.75">
      <c r="A75" s="1"/>
      <c r="B75" s="29">
        <v>103</v>
      </c>
      <c r="C75" s="30">
        <v>13</v>
      </c>
      <c r="D75" s="30">
        <v>281</v>
      </c>
      <c r="E75" s="30">
        <v>359</v>
      </c>
      <c r="F75" s="30">
        <v>43</v>
      </c>
      <c r="G75" s="30">
        <v>317</v>
      </c>
      <c r="H75" s="30">
        <v>397</v>
      </c>
      <c r="I75" s="30">
        <v>107</v>
      </c>
      <c r="J75" s="30">
        <v>457</v>
      </c>
      <c r="K75" s="30">
        <v>563</v>
      </c>
      <c r="L75" s="31">
        <v>71</v>
      </c>
      <c r="M75" s="1">
        <f aca="true" t="shared" si="6" ref="M75:M84">SUM(B75:L75)</f>
        <v>2711</v>
      </c>
      <c r="N75" s="4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6">
        <f>K91+L90+M89+N88+O87+P86+Q85+B84+C83+D82+E81+F80+G79+H78+I77+J76</f>
        <v>7016</v>
      </c>
      <c r="AB75" s="6">
        <f>L91+M90+N89+O88+P87+Q86+B85+C84+D83+E82+F81+G80+H79+I78+J77+K76</f>
        <v>9798</v>
      </c>
      <c r="AC75" s="6" t="e">
        <f>M91+N90+O89+P88+Q87+B86+C85+D84+E83+F82+G81+H80+I79+J78+K77+L76</f>
        <v>#VALUE!</v>
      </c>
      <c r="AD75" s="6">
        <f>N91+O90+P89+Q88+B87+C86+D85+E84+F83+G82+H81+I80+J79+K78+L77+M76</f>
        <v>9634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2.75">
      <c r="A76" s="1"/>
      <c r="B76" s="29">
        <v>337</v>
      </c>
      <c r="C76" s="30">
        <v>61</v>
      </c>
      <c r="D76" s="30">
        <v>607</v>
      </c>
      <c r="E76" s="30">
        <v>653</v>
      </c>
      <c r="F76" s="30">
        <v>353</v>
      </c>
      <c r="G76" s="30">
        <v>449</v>
      </c>
      <c r="H76" s="30">
        <v>593</v>
      </c>
      <c r="I76" s="30">
        <v>131</v>
      </c>
      <c r="J76" s="30">
        <v>229</v>
      </c>
      <c r="K76" s="30">
        <v>367</v>
      </c>
      <c r="L76" s="31">
        <v>463</v>
      </c>
      <c r="M76" s="1">
        <f t="shared" si="6"/>
        <v>4243</v>
      </c>
      <c r="N76" s="10"/>
      <c r="O76" s="10"/>
      <c r="P76" s="10"/>
      <c r="Q76" s="10"/>
      <c r="R76" s="8"/>
      <c r="S76" s="8"/>
      <c r="T76" s="8"/>
      <c r="U76" s="8"/>
      <c r="V76" s="8"/>
      <c r="W76" s="8"/>
      <c r="X76" s="8"/>
      <c r="Y76" s="8"/>
      <c r="Z76" s="8"/>
      <c r="AA76" s="7"/>
      <c r="AB76" s="7"/>
      <c r="AC76" s="7"/>
      <c r="AD76" s="7"/>
      <c r="AE76" s="6" t="e">
        <f>O91+P90+Q89+B88+C87+D86+E85+F84+G83+H82+I81+J80+K79+L78+M77+N76</f>
        <v>#VALUE!</v>
      </c>
      <c r="AF76" s="6">
        <f>P91+Q90+B89+C88+D87+E86+F85+G84+H83+I82+J81+K80+L79+M78+N77+O76</f>
        <v>7585</v>
      </c>
      <c r="AG76" s="6">
        <f>Q91+B90+C89+D88+E87+F86+G85+H84+I83+J82+K81+L80+M79+N78+O77+P76</f>
        <v>9075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12.75">
      <c r="A77" s="1"/>
      <c r="B77" s="29">
        <v>569</v>
      </c>
      <c r="C77" s="30">
        <v>191</v>
      </c>
      <c r="D77" s="30">
        <v>643</v>
      </c>
      <c r="E77" s="30">
        <v>647</v>
      </c>
      <c r="F77" s="30">
        <v>251</v>
      </c>
      <c r="G77" s="30">
        <v>409</v>
      </c>
      <c r="H77" s="30">
        <v>73</v>
      </c>
      <c r="I77" s="30">
        <v>601</v>
      </c>
      <c r="J77" s="30">
        <v>487</v>
      </c>
      <c r="K77" s="30">
        <v>401</v>
      </c>
      <c r="L77" s="31">
        <v>349</v>
      </c>
      <c r="M77" s="1">
        <f t="shared" si="6"/>
        <v>4621</v>
      </c>
      <c r="N77" s="10"/>
      <c r="O77" s="10"/>
      <c r="P77" s="10"/>
      <c r="Q77" s="10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2.75">
      <c r="A78" s="1"/>
      <c r="B78" s="29">
        <v>83</v>
      </c>
      <c r="C78" s="30">
        <v>97</v>
      </c>
      <c r="D78" s="30">
        <v>499</v>
      </c>
      <c r="E78" s="30">
        <v>523</v>
      </c>
      <c r="F78" s="30">
        <v>3</v>
      </c>
      <c r="G78" s="30">
        <v>211</v>
      </c>
      <c r="H78" s="30">
        <v>347</v>
      </c>
      <c r="I78" s="30">
        <v>139</v>
      </c>
      <c r="J78" s="30">
        <v>479</v>
      </c>
      <c r="K78" s="30">
        <v>67</v>
      </c>
      <c r="L78" s="31">
        <v>673</v>
      </c>
      <c r="M78" s="1">
        <f t="shared" si="6"/>
        <v>3121</v>
      </c>
      <c r="N78" s="10"/>
      <c r="O78" s="10"/>
      <c r="P78" s="10"/>
      <c r="Q78" s="10"/>
      <c r="R78" s="8"/>
      <c r="S78" s="8"/>
      <c r="T78" s="8"/>
      <c r="U78" s="8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2.75">
      <c r="A79" s="1"/>
      <c r="B79" s="29">
        <v>491</v>
      </c>
      <c r="C79" s="30">
        <v>383</v>
      </c>
      <c r="D79" s="30">
        <v>239</v>
      </c>
      <c r="E79" s="30">
        <v>271</v>
      </c>
      <c r="F79" s="30">
        <v>283</v>
      </c>
      <c r="G79" s="30">
        <v>47</v>
      </c>
      <c r="H79" s="30">
        <v>127</v>
      </c>
      <c r="I79" s="30">
        <v>199</v>
      </c>
      <c r="J79" s="30">
        <v>613</v>
      </c>
      <c r="K79" s="30">
        <v>233</v>
      </c>
      <c r="L79" s="31">
        <v>137</v>
      </c>
      <c r="M79" s="1">
        <f t="shared" si="6"/>
        <v>3023</v>
      </c>
      <c r="N79" s="10"/>
      <c r="O79" s="10"/>
      <c r="P79" s="10"/>
      <c r="Q79" s="10"/>
      <c r="R79" s="8"/>
      <c r="S79" s="8"/>
      <c r="T79" s="8"/>
      <c r="U79" s="8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2.75">
      <c r="A80" s="1"/>
      <c r="B80" s="29">
        <v>149</v>
      </c>
      <c r="C80" s="30">
        <v>503</v>
      </c>
      <c r="D80" s="30">
        <v>197</v>
      </c>
      <c r="E80" s="30">
        <v>53</v>
      </c>
      <c r="F80" s="30">
        <v>379</v>
      </c>
      <c r="G80" s="30">
        <v>193</v>
      </c>
      <c r="H80" s="30">
        <v>431</v>
      </c>
      <c r="I80" s="30">
        <v>599</v>
      </c>
      <c r="J80" s="30">
        <v>5</v>
      </c>
      <c r="K80" s="30">
        <v>157</v>
      </c>
      <c r="L80" s="31">
        <v>23</v>
      </c>
      <c r="M80" s="1">
        <f t="shared" si="6"/>
        <v>2689</v>
      </c>
      <c r="N80" s="10"/>
      <c r="O80" s="10"/>
      <c r="P80" s="10"/>
      <c r="Q80" s="10"/>
      <c r="R80" s="8"/>
      <c r="S80" s="8"/>
      <c r="T80" s="8"/>
      <c r="U80" s="8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2.75">
      <c r="A81" s="1"/>
      <c r="B81" s="29">
        <v>269</v>
      </c>
      <c r="C81" s="30">
        <v>101</v>
      </c>
      <c r="D81" s="30">
        <v>29</v>
      </c>
      <c r="E81" s="30">
        <v>263</v>
      </c>
      <c r="F81" s="30">
        <v>19</v>
      </c>
      <c r="G81" s="30">
        <v>227</v>
      </c>
      <c r="H81" s="30">
        <v>11</v>
      </c>
      <c r="I81" s="30">
        <v>277</v>
      </c>
      <c r="J81" s="30">
        <v>79</v>
      </c>
      <c r="K81" s="30">
        <v>557</v>
      </c>
      <c r="L81" s="31">
        <v>389</v>
      </c>
      <c r="M81" s="1">
        <f t="shared" si="6"/>
        <v>2221</v>
      </c>
      <c r="N81" s="10"/>
      <c r="O81" s="10"/>
      <c r="P81" s="10"/>
      <c r="Q81" s="10"/>
      <c r="R81" s="8"/>
      <c r="S81" s="8"/>
      <c r="T81" s="8"/>
      <c r="U81" s="8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2.75">
      <c r="A82" s="1"/>
      <c r="B82" s="29">
        <v>433</v>
      </c>
      <c r="C82" s="30">
        <v>331</v>
      </c>
      <c r="D82" s="30">
        <v>577</v>
      </c>
      <c r="E82" s="30">
        <v>307</v>
      </c>
      <c r="F82" s="30">
        <v>509</v>
      </c>
      <c r="G82" s="30">
        <v>179</v>
      </c>
      <c r="H82" s="30">
        <v>59</v>
      </c>
      <c r="I82" s="30">
        <v>311</v>
      </c>
      <c r="J82" s="30">
        <v>617</v>
      </c>
      <c r="K82" s="30">
        <v>31</v>
      </c>
      <c r="L82" s="31">
        <v>109</v>
      </c>
      <c r="M82" s="1">
        <f t="shared" si="6"/>
        <v>3463</v>
      </c>
      <c r="N82" s="10"/>
      <c r="O82" s="10"/>
      <c r="P82" s="10"/>
      <c r="Q82" s="10"/>
      <c r="R82" s="8"/>
      <c r="S82" s="8"/>
      <c r="T82" s="8"/>
      <c r="U82" s="8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2.75">
      <c r="A83" s="1"/>
      <c r="B83" s="29">
        <v>641</v>
      </c>
      <c r="C83" s="30">
        <v>571</v>
      </c>
      <c r="D83" s="30">
        <v>41</v>
      </c>
      <c r="E83" s="30">
        <v>547</v>
      </c>
      <c r="F83" s="30">
        <v>89</v>
      </c>
      <c r="G83" s="30">
        <v>167</v>
      </c>
      <c r="H83" s="30">
        <v>163</v>
      </c>
      <c r="I83" s="30">
        <v>461</v>
      </c>
      <c r="J83" s="30">
        <v>587</v>
      </c>
      <c r="K83" s="30">
        <v>313</v>
      </c>
      <c r="L83" s="31">
        <v>661</v>
      </c>
      <c r="M83" s="1">
        <f t="shared" si="6"/>
        <v>4241</v>
      </c>
      <c r="N83" s="10"/>
      <c r="O83" s="10"/>
      <c r="P83" s="10"/>
      <c r="Q83" s="10"/>
      <c r="R83" s="8"/>
      <c r="S83" s="8"/>
      <c r="T83" s="8"/>
      <c r="U83" s="8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3.5" thickBot="1">
      <c r="A84" s="1"/>
      <c r="B84" s="32">
        <v>293</v>
      </c>
      <c r="C84" s="33">
        <v>419</v>
      </c>
      <c r="D84" s="33">
        <v>241</v>
      </c>
      <c r="E84" s="33">
        <v>17</v>
      </c>
      <c r="F84" s="33">
        <v>181</v>
      </c>
      <c r="G84" s="33">
        <v>619</v>
      </c>
      <c r="H84" s="33">
        <v>541</v>
      </c>
      <c r="I84" s="33">
        <v>223</v>
      </c>
      <c r="J84" s="33">
        <v>443</v>
      </c>
      <c r="K84" s="33">
        <v>467</v>
      </c>
      <c r="L84" s="34">
        <v>257</v>
      </c>
      <c r="M84" s="1">
        <f t="shared" si="6"/>
        <v>3701</v>
      </c>
      <c r="N84" s="10"/>
      <c r="O84" s="10"/>
      <c r="P84" s="10"/>
      <c r="Q84" s="10"/>
      <c r="R84" s="8"/>
      <c r="S84" s="8"/>
      <c r="T84" s="8"/>
      <c r="U84" s="8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2.75">
      <c r="A85" s="1"/>
      <c r="B85" s="25">
        <f>SUM(B74:B84)</f>
        <v>3889</v>
      </c>
      <c r="C85" s="25">
        <f aca="true" t="shared" si="7" ref="C85:L85">SUM(C74:C84)</f>
        <v>2707</v>
      </c>
      <c r="D85" s="25">
        <f t="shared" si="7"/>
        <v>3467</v>
      </c>
      <c r="E85" s="25">
        <f t="shared" si="7"/>
        <v>4271</v>
      </c>
      <c r="F85" s="25">
        <f t="shared" si="7"/>
        <v>2549</v>
      </c>
      <c r="G85" s="25">
        <f t="shared" si="7"/>
        <v>3191</v>
      </c>
      <c r="H85" s="25">
        <f t="shared" si="7"/>
        <v>3163</v>
      </c>
      <c r="I85" s="25">
        <f t="shared" si="7"/>
        <v>3221</v>
      </c>
      <c r="J85" s="25">
        <f t="shared" si="7"/>
        <v>4003</v>
      </c>
      <c r="K85" s="25">
        <f t="shared" si="7"/>
        <v>3307</v>
      </c>
      <c r="L85" s="25">
        <f t="shared" si="7"/>
        <v>3823</v>
      </c>
      <c r="M85" s="10">
        <f>B74+C75+D76+E77+F78+G79+H80+I81+J82+K83+L84</f>
        <v>3733</v>
      </c>
      <c r="N85" s="10"/>
      <c r="O85" s="10"/>
      <c r="P85" s="10"/>
      <c r="Q85" s="10"/>
      <c r="R85" s="8"/>
      <c r="S85" s="8"/>
      <c r="T85" s="8"/>
      <c r="U85" s="8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2.75">
      <c r="A86" s="1"/>
      <c r="B86" s="23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8"/>
      <c r="S86" s="8"/>
      <c r="T86" s="8"/>
      <c r="U86" s="8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2.75">
      <c r="A87" s="1"/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8"/>
      <c r="S87" s="8"/>
      <c r="T87" s="8"/>
      <c r="U87" s="8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3.5" thickBot="1">
      <c r="A88" s="1"/>
      <c r="B88" s="2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f>B99+C98+D97+E96+F95+G94+H93+I92+J91+K90+L89</f>
        <v>3167</v>
      </c>
      <c r="N88" s="10"/>
      <c r="O88" s="10"/>
      <c r="P88" s="10"/>
      <c r="Q88" s="10"/>
      <c r="R88" s="8"/>
      <c r="S88" s="8"/>
      <c r="T88" s="8"/>
      <c r="U88" s="8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2.75">
      <c r="A89" s="1"/>
      <c r="B89" s="26">
        <v>449</v>
      </c>
      <c r="C89" s="27">
        <v>43</v>
      </c>
      <c r="D89" s="27">
        <v>71</v>
      </c>
      <c r="E89" s="27">
        <v>97</v>
      </c>
      <c r="F89" s="27">
        <v>461</v>
      </c>
      <c r="G89" s="27">
        <v>503</v>
      </c>
      <c r="H89" s="27">
        <v>179</v>
      </c>
      <c r="I89" s="27">
        <v>167</v>
      </c>
      <c r="J89" s="27">
        <v>433</v>
      </c>
      <c r="K89" s="27">
        <v>347</v>
      </c>
      <c r="L89" s="28">
        <v>569</v>
      </c>
      <c r="M89" s="1">
        <f>SUM(B89:L89)</f>
        <v>3319</v>
      </c>
      <c r="N89" s="10"/>
      <c r="O89" s="10"/>
      <c r="P89" s="10"/>
      <c r="Q89" s="10"/>
      <c r="R89" s="8"/>
      <c r="S89" s="8"/>
      <c r="T89" s="8"/>
      <c r="U89" s="8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2.75">
      <c r="A90" s="1"/>
      <c r="B90" s="29">
        <v>619</v>
      </c>
      <c r="C90" s="30">
        <v>521</v>
      </c>
      <c r="D90" s="30">
        <v>269</v>
      </c>
      <c r="E90" s="30">
        <v>197</v>
      </c>
      <c r="F90" s="30">
        <v>41</v>
      </c>
      <c r="G90" s="30">
        <v>37</v>
      </c>
      <c r="H90" s="30">
        <v>523</v>
      </c>
      <c r="I90" s="30">
        <v>631</v>
      </c>
      <c r="J90" s="30">
        <v>181</v>
      </c>
      <c r="K90" s="30">
        <v>421</v>
      </c>
      <c r="L90" s="31">
        <v>107</v>
      </c>
      <c r="M90" s="1">
        <f aca="true" t="shared" si="8" ref="M90:M99">SUM(B90:L90)</f>
        <v>3547</v>
      </c>
      <c r="N90" s="10"/>
      <c r="O90" s="10"/>
      <c r="P90" s="10"/>
      <c r="Q90" s="10"/>
      <c r="R90" s="8"/>
      <c r="S90" s="8"/>
      <c r="T90" s="8"/>
      <c r="U90" s="8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2.75">
      <c r="A91" s="1"/>
      <c r="B91" s="29">
        <v>317</v>
      </c>
      <c r="C91" s="30">
        <v>113</v>
      </c>
      <c r="D91" s="30">
        <v>587</v>
      </c>
      <c r="E91" s="30">
        <v>47</v>
      </c>
      <c r="F91" s="30">
        <v>223</v>
      </c>
      <c r="G91" s="30">
        <v>383</v>
      </c>
      <c r="H91" s="30">
        <v>311</v>
      </c>
      <c r="I91" s="30">
        <v>313</v>
      </c>
      <c r="J91" s="30">
        <v>239</v>
      </c>
      <c r="K91" s="30">
        <v>283</v>
      </c>
      <c r="L91" s="31">
        <v>263</v>
      </c>
      <c r="M91" s="1">
        <f t="shared" si="8"/>
        <v>3079</v>
      </c>
      <c r="N91" s="10"/>
      <c r="O91" s="10"/>
      <c r="P91" s="10"/>
      <c r="Q91" s="10"/>
      <c r="R91" s="8"/>
      <c r="S91" s="8"/>
      <c r="T91" s="8"/>
      <c r="U91" s="8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2.75">
      <c r="A92" s="1"/>
      <c r="B92" s="29">
        <v>109</v>
      </c>
      <c r="C92" s="30">
        <v>101</v>
      </c>
      <c r="D92" s="30">
        <v>563</v>
      </c>
      <c r="E92" s="30">
        <v>613</v>
      </c>
      <c r="F92" s="30">
        <v>599</v>
      </c>
      <c r="G92" s="30">
        <v>199</v>
      </c>
      <c r="H92" s="30">
        <v>83</v>
      </c>
      <c r="I92" s="30">
        <v>59</v>
      </c>
      <c r="J92" s="30">
        <v>229</v>
      </c>
      <c r="K92" s="30">
        <v>367</v>
      </c>
      <c r="L92" s="31">
        <v>17</v>
      </c>
      <c r="M92" s="1">
        <f t="shared" si="8"/>
        <v>2939</v>
      </c>
      <c r="N92" s="4"/>
      <c r="O92" s="4"/>
      <c r="P92" s="4"/>
      <c r="Q92" s="4"/>
      <c r="R92" s="8"/>
      <c r="S92" s="8"/>
      <c r="T92" s="8"/>
      <c r="U92" s="8"/>
      <c r="V92" s="8"/>
      <c r="W92" s="8"/>
      <c r="X92" s="8"/>
      <c r="Y92" s="8"/>
      <c r="Z92" s="8"/>
      <c r="AA92" s="6">
        <f>K76+L77+M78+N79+O80+P81+Q82+B83+C84+D85+E86+F87+G88+H89+I90+J91</f>
        <v>9413</v>
      </c>
      <c r="AB92" s="6">
        <f>L76+M77+N78+O79+P80+Q81+B82+C83+D84+E85+F86+G87+H88+I89+J90+K91</f>
        <v>11231</v>
      </c>
      <c r="AC92" s="6">
        <f>M76+N77+O78+B79+C80+D81+E82+F83+G84+H85+I86+J87+K88+L89+M90+N91</f>
        <v>13560</v>
      </c>
      <c r="AD92" s="6">
        <f>N76+O77+P78+Q79+B80+C81+D82+E83+F84+G85+H86+I87+J88+K89+L90+M91</f>
        <v>8279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12.75">
      <c r="A93" s="1"/>
      <c r="B93" s="29">
        <v>211</v>
      </c>
      <c r="C93" s="30">
        <v>643</v>
      </c>
      <c r="D93" s="30">
        <v>641</v>
      </c>
      <c r="E93" s="30">
        <v>379</v>
      </c>
      <c r="F93" s="30">
        <v>593</v>
      </c>
      <c r="G93" s="30">
        <v>337</v>
      </c>
      <c r="H93" s="30">
        <v>487</v>
      </c>
      <c r="I93" s="30">
        <v>607</v>
      </c>
      <c r="J93" s="30">
        <v>173</v>
      </c>
      <c r="K93" s="30">
        <v>281</v>
      </c>
      <c r="L93" s="31">
        <v>11</v>
      </c>
      <c r="M93" s="1">
        <f t="shared" si="8"/>
        <v>4363</v>
      </c>
      <c r="N93" s="4"/>
      <c r="O93" s="4"/>
      <c r="P93" s="4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7"/>
      <c r="AC93" s="7"/>
      <c r="AD93" s="7"/>
      <c r="AE93" s="6">
        <f>O76+P77+Q78+B79+C80+D81+E82+F83+G84+H85+I86+J87+K88+L89+M90+N91</f>
        <v>9317</v>
      </c>
      <c r="AF93" s="6">
        <f>P76+Q77+B78+C79+D80+E81+F82+G83+H84+I85+J86+K87+L88+M89+N90+O91</f>
        <v>8683</v>
      </c>
      <c r="AG93" s="6">
        <f>Q76+B77+C78+D79+E80+F81+G82+H83+I84+J85+K86+L87+M88+N89+O90+P91</f>
        <v>8712</v>
      </c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12.75">
      <c r="A94" s="1"/>
      <c r="B94" s="29">
        <v>131</v>
      </c>
      <c r="C94" s="30">
        <v>653</v>
      </c>
      <c r="D94" s="30">
        <v>19</v>
      </c>
      <c r="E94" s="30">
        <v>7</v>
      </c>
      <c r="F94" s="30">
        <v>359</v>
      </c>
      <c r="G94" s="30">
        <v>257</v>
      </c>
      <c r="H94" s="30">
        <v>673</v>
      </c>
      <c r="I94" s="30">
        <v>349</v>
      </c>
      <c r="J94" s="30">
        <v>103</v>
      </c>
      <c r="K94" s="30">
        <v>67</v>
      </c>
      <c r="L94" s="31">
        <v>431</v>
      </c>
      <c r="M94" s="1">
        <f t="shared" si="8"/>
        <v>3049</v>
      </c>
      <c r="N94" s="4"/>
      <c r="O94" s="4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ht="12.75">
      <c r="A95" s="1"/>
      <c r="B95" s="29">
        <v>353</v>
      </c>
      <c r="C95" s="30">
        <v>139</v>
      </c>
      <c r="D95" s="30">
        <v>157</v>
      </c>
      <c r="E95" s="30">
        <v>193</v>
      </c>
      <c r="F95" s="30">
        <v>227</v>
      </c>
      <c r="G95" s="30">
        <v>499</v>
      </c>
      <c r="H95" s="30">
        <v>241</v>
      </c>
      <c r="I95" s="30">
        <v>53</v>
      </c>
      <c r="J95" s="30">
        <v>151</v>
      </c>
      <c r="K95" s="30">
        <v>29</v>
      </c>
      <c r="L95" s="31">
        <v>479</v>
      </c>
      <c r="M95" s="1">
        <f t="shared" si="8"/>
        <v>2521</v>
      </c>
      <c r="N95" s="4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ht="12.75">
      <c r="A96" s="1"/>
      <c r="B96" s="29">
        <v>401</v>
      </c>
      <c r="C96" s="30">
        <v>233</v>
      </c>
      <c r="D96" s="30">
        <v>271</v>
      </c>
      <c r="E96" s="30">
        <v>373</v>
      </c>
      <c r="F96" s="30">
        <v>547</v>
      </c>
      <c r="G96" s="30">
        <v>541</v>
      </c>
      <c r="H96" s="30">
        <v>149</v>
      </c>
      <c r="I96" s="30">
        <v>389</v>
      </c>
      <c r="J96" s="30">
        <v>617</v>
      </c>
      <c r="K96" s="30">
        <v>79</v>
      </c>
      <c r="L96" s="31">
        <v>23</v>
      </c>
      <c r="M96" s="1">
        <f t="shared" si="8"/>
        <v>3623</v>
      </c>
      <c r="N96" s="4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12.75">
      <c r="A97" s="1"/>
      <c r="B97" s="29">
        <v>163</v>
      </c>
      <c r="C97" s="30">
        <v>73</v>
      </c>
      <c r="D97" s="30">
        <v>31</v>
      </c>
      <c r="E97" s="30">
        <v>331</v>
      </c>
      <c r="F97" s="30">
        <v>509</v>
      </c>
      <c r="G97" s="30">
        <v>191</v>
      </c>
      <c r="H97" s="30">
        <v>463</v>
      </c>
      <c r="I97" s="30">
        <v>491</v>
      </c>
      <c r="J97" s="30">
        <v>293</v>
      </c>
      <c r="K97" s="30">
        <v>677</v>
      </c>
      <c r="L97" s="31">
        <v>307</v>
      </c>
      <c r="M97" s="1">
        <f t="shared" si="8"/>
        <v>3529</v>
      </c>
      <c r="N97" s="4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12.75">
      <c r="A98" s="1"/>
      <c r="B98" s="29">
        <v>397</v>
      </c>
      <c r="C98" s="30">
        <v>61</v>
      </c>
      <c r="D98" s="30">
        <v>251</v>
      </c>
      <c r="E98" s="30">
        <v>127</v>
      </c>
      <c r="F98" s="30">
        <v>659</v>
      </c>
      <c r="G98" s="30">
        <v>89</v>
      </c>
      <c r="H98" s="30">
        <v>137</v>
      </c>
      <c r="I98" s="30">
        <v>457</v>
      </c>
      <c r="J98" s="30">
        <v>661</v>
      </c>
      <c r="K98" s="30">
        <v>5</v>
      </c>
      <c r="L98" s="31">
        <v>409</v>
      </c>
      <c r="M98" s="1">
        <f t="shared" si="8"/>
        <v>3253</v>
      </c>
      <c r="N98" s="4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13.5" thickBot="1">
      <c r="A99" s="1"/>
      <c r="B99" s="32">
        <v>443</v>
      </c>
      <c r="C99" s="33">
        <v>601</v>
      </c>
      <c r="D99" s="33">
        <v>439</v>
      </c>
      <c r="E99" s="33">
        <v>13</v>
      </c>
      <c r="F99" s="33">
        <v>419</v>
      </c>
      <c r="G99" s="33">
        <v>277</v>
      </c>
      <c r="H99" s="33">
        <v>577</v>
      </c>
      <c r="I99" s="33">
        <v>557</v>
      </c>
      <c r="J99" s="33">
        <v>647</v>
      </c>
      <c r="K99" s="33">
        <v>467</v>
      </c>
      <c r="L99" s="34">
        <v>571</v>
      </c>
      <c r="M99" s="1">
        <f t="shared" si="8"/>
        <v>5011</v>
      </c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12.75">
      <c r="A100" s="1"/>
      <c r="B100" s="25">
        <f>SUM(B89:B99)</f>
        <v>3593</v>
      </c>
      <c r="C100" s="25">
        <f>SUM(C89:C99)</f>
        <v>3181</v>
      </c>
      <c r="D100" s="25">
        <f>SUM(D89:D99)</f>
        <v>3299</v>
      </c>
      <c r="E100" s="25">
        <f>SUM(E89:E99)</f>
        <v>2377</v>
      </c>
      <c r="F100" s="25">
        <f>SUM(F89:F99)</f>
        <v>4637</v>
      </c>
      <c r="G100" s="25">
        <f>SUM(G89:G99)</f>
        <v>3313</v>
      </c>
      <c r="H100" s="25">
        <f>SUM(H89:H99)</f>
        <v>3823</v>
      </c>
      <c r="I100" s="25">
        <f>SUM(I89:I99)</f>
        <v>4073</v>
      </c>
      <c r="J100" s="25">
        <f>SUM(J89:J99)</f>
        <v>3727</v>
      </c>
      <c r="K100" s="25">
        <f>SUM(K89:K99)</f>
        <v>3023</v>
      </c>
      <c r="L100" s="25">
        <f>SUM(L89:L99)</f>
        <v>3187</v>
      </c>
      <c r="M100" s="10">
        <f>B89+C90+D91+E92+F93+G94+H95+I96+J97+K98+L99</f>
        <v>4519</v>
      </c>
      <c r="N100" s="1"/>
      <c r="O100" s="8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2.75">
      <c r="A101" s="1"/>
      <c r="B101" s="23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3.5" thickBot="1">
      <c r="A103" s="1"/>
      <c r="B103" s="2" t="s">
        <v>37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">
        <f>B116+C115+D114+E113+F112+G111+H110+I109+J108+K107+L106+M105+N104</f>
        <v>6577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2.75">
      <c r="A104" s="1"/>
      <c r="B104" s="26">
        <v>937</v>
      </c>
      <c r="C104" s="27">
        <v>467</v>
      </c>
      <c r="D104" s="27">
        <v>743</v>
      </c>
      <c r="E104" s="27">
        <v>487</v>
      </c>
      <c r="F104" s="27">
        <v>983</v>
      </c>
      <c r="G104" s="27">
        <v>587</v>
      </c>
      <c r="H104" s="27">
        <v>907</v>
      </c>
      <c r="I104" s="27">
        <v>829</v>
      </c>
      <c r="J104" s="27">
        <v>97</v>
      </c>
      <c r="K104" s="27">
        <v>353</v>
      </c>
      <c r="L104" s="27">
        <v>443</v>
      </c>
      <c r="M104" s="27">
        <v>89</v>
      </c>
      <c r="N104" s="28">
        <v>661</v>
      </c>
      <c r="O104" s="8">
        <f>SUM(B104:N104)</f>
        <v>7583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12.75">
      <c r="A105" s="1"/>
      <c r="B105" s="29">
        <v>457</v>
      </c>
      <c r="C105" s="30">
        <v>313</v>
      </c>
      <c r="D105" s="30">
        <v>7</v>
      </c>
      <c r="E105" s="30">
        <v>199</v>
      </c>
      <c r="F105" s="30">
        <v>109</v>
      </c>
      <c r="G105" s="30">
        <v>107</v>
      </c>
      <c r="H105" s="30">
        <v>991</v>
      </c>
      <c r="I105" s="30">
        <v>31</v>
      </c>
      <c r="J105" s="30">
        <v>317</v>
      </c>
      <c r="K105" s="30">
        <v>929</v>
      </c>
      <c r="L105" s="30">
        <v>739</v>
      </c>
      <c r="M105" s="30">
        <v>919</v>
      </c>
      <c r="N105" s="31">
        <v>673</v>
      </c>
      <c r="O105" s="8">
        <f aca="true" t="shared" si="9" ref="O105:O116">SUM(B105:N105)</f>
        <v>5791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:15" ht="12.75">
      <c r="B106" s="29">
        <v>563</v>
      </c>
      <c r="C106" s="30">
        <v>727</v>
      </c>
      <c r="D106" s="30">
        <v>37</v>
      </c>
      <c r="E106" s="30">
        <v>503</v>
      </c>
      <c r="F106" s="30">
        <v>953</v>
      </c>
      <c r="G106" s="30">
        <v>733</v>
      </c>
      <c r="H106" s="30">
        <v>947</v>
      </c>
      <c r="I106" s="30">
        <v>751</v>
      </c>
      <c r="J106" s="30">
        <v>139</v>
      </c>
      <c r="K106" s="30">
        <v>859</v>
      </c>
      <c r="L106" s="30">
        <v>607</v>
      </c>
      <c r="M106" s="30">
        <v>809</v>
      </c>
      <c r="N106" s="31">
        <v>383</v>
      </c>
      <c r="O106" s="8">
        <f t="shared" si="9"/>
        <v>8011</v>
      </c>
    </row>
    <row r="107" spans="2:15" ht="12.75">
      <c r="B107" s="29">
        <v>17</v>
      </c>
      <c r="C107" s="30">
        <v>269</v>
      </c>
      <c r="D107" s="30">
        <v>197</v>
      </c>
      <c r="E107" s="30">
        <v>827</v>
      </c>
      <c r="F107" s="30">
        <v>13</v>
      </c>
      <c r="G107" s="30">
        <v>47</v>
      </c>
      <c r="H107" s="30">
        <v>613</v>
      </c>
      <c r="I107" s="30">
        <v>769</v>
      </c>
      <c r="J107" s="30">
        <v>307</v>
      </c>
      <c r="K107" s="30">
        <v>241</v>
      </c>
      <c r="L107" s="30">
        <v>461</v>
      </c>
      <c r="M107" s="30">
        <v>229</v>
      </c>
      <c r="N107" s="31">
        <v>647</v>
      </c>
      <c r="O107" s="8">
        <f t="shared" si="9"/>
        <v>4637</v>
      </c>
    </row>
    <row r="108" spans="2:15" ht="12.75">
      <c r="B108" s="29">
        <v>71</v>
      </c>
      <c r="C108" s="30">
        <v>131</v>
      </c>
      <c r="D108" s="30">
        <v>1019</v>
      </c>
      <c r="E108" s="30">
        <v>157</v>
      </c>
      <c r="F108" s="30">
        <v>79</v>
      </c>
      <c r="G108" s="30">
        <v>479</v>
      </c>
      <c r="H108" s="30">
        <v>223</v>
      </c>
      <c r="I108" s="30">
        <v>271</v>
      </c>
      <c r="J108" s="30">
        <v>701</v>
      </c>
      <c r="K108" s="30">
        <v>911</v>
      </c>
      <c r="L108" s="30">
        <v>113</v>
      </c>
      <c r="M108" s="30">
        <v>431</v>
      </c>
      <c r="N108" s="31">
        <v>5</v>
      </c>
      <c r="O108" s="8">
        <f t="shared" si="9"/>
        <v>4591</v>
      </c>
    </row>
    <row r="109" spans="2:15" ht="12.75">
      <c r="B109" s="29">
        <v>547</v>
      </c>
      <c r="C109" s="30">
        <v>463</v>
      </c>
      <c r="D109" s="30">
        <v>509</v>
      </c>
      <c r="E109" s="30">
        <v>331</v>
      </c>
      <c r="F109" s="30">
        <v>797</v>
      </c>
      <c r="G109" s="30">
        <v>653</v>
      </c>
      <c r="H109" s="30">
        <v>967</v>
      </c>
      <c r="I109" s="30">
        <v>421</v>
      </c>
      <c r="J109" s="30">
        <v>491</v>
      </c>
      <c r="K109" s="30">
        <v>337</v>
      </c>
      <c r="L109" s="30">
        <v>83</v>
      </c>
      <c r="M109" s="30">
        <v>53</v>
      </c>
      <c r="N109" s="31">
        <v>521</v>
      </c>
      <c r="O109" s="8">
        <f t="shared" si="9"/>
        <v>6173</v>
      </c>
    </row>
    <row r="110" spans="2:15" ht="12.75">
      <c r="B110" s="29">
        <v>3</v>
      </c>
      <c r="C110" s="30">
        <v>691</v>
      </c>
      <c r="D110" s="30">
        <v>397</v>
      </c>
      <c r="E110" s="30">
        <v>887</v>
      </c>
      <c r="F110" s="30">
        <v>179</v>
      </c>
      <c r="G110" s="30">
        <v>857</v>
      </c>
      <c r="H110" s="30">
        <v>419</v>
      </c>
      <c r="I110" s="30">
        <v>43</v>
      </c>
      <c r="J110" s="30">
        <v>19</v>
      </c>
      <c r="K110" s="30">
        <v>173</v>
      </c>
      <c r="L110" s="30">
        <v>347</v>
      </c>
      <c r="M110" s="30">
        <v>787</v>
      </c>
      <c r="N110" s="31">
        <v>191</v>
      </c>
      <c r="O110" s="8">
        <f t="shared" si="9"/>
        <v>4993</v>
      </c>
    </row>
    <row r="111" spans="2:15" ht="12.75">
      <c r="B111" s="29">
        <v>257</v>
      </c>
      <c r="C111" s="30">
        <v>1013</v>
      </c>
      <c r="D111" s="30">
        <v>709</v>
      </c>
      <c r="E111" s="30">
        <v>853</v>
      </c>
      <c r="F111" s="30">
        <v>41</v>
      </c>
      <c r="G111" s="30">
        <v>599</v>
      </c>
      <c r="H111" s="30">
        <v>409</v>
      </c>
      <c r="I111" s="30">
        <v>877</v>
      </c>
      <c r="J111" s="30">
        <v>643</v>
      </c>
      <c r="K111" s="30">
        <v>367</v>
      </c>
      <c r="L111" s="30">
        <v>761</v>
      </c>
      <c r="M111" s="30">
        <v>821</v>
      </c>
      <c r="N111" s="31">
        <v>659</v>
      </c>
      <c r="O111" s="8">
        <f t="shared" si="9"/>
        <v>8009</v>
      </c>
    </row>
    <row r="112" spans="2:15" ht="12.75">
      <c r="B112" s="29">
        <v>233</v>
      </c>
      <c r="C112" s="30">
        <v>181</v>
      </c>
      <c r="D112" s="30">
        <v>881</v>
      </c>
      <c r="E112" s="30">
        <v>277</v>
      </c>
      <c r="F112" s="30">
        <v>101</v>
      </c>
      <c r="G112" s="30">
        <v>103</v>
      </c>
      <c r="H112" s="30">
        <v>349</v>
      </c>
      <c r="I112" s="30">
        <v>67</v>
      </c>
      <c r="J112" s="30">
        <v>73</v>
      </c>
      <c r="K112" s="30">
        <v>433</v>
      </c>
      <c r="L112" s="30">
        <v>569</v>
      </c>
      <c r="M112" s="30">
        <v>311</v>
      </c>
      <c r="N112" s="31">
        <v>29</v>
      </c>
      <c r="O112" s="8">
        <f t="shared" si="9"/>
        <v>3607</v>
      </c>
    </row>
    <row r="113" spans="2:15" ht="12.75">
      <c r="B113" s="29">
        <v>677</v>
      </c>
      <c r="C113" s="30">
        <v>577</v>
      </c>
      <c r="D113" s="30">
        <v>601</v>
      </c>
      <c r="E113" s="30">
        <v>499</v>
      </c>
      <c r="F113" s="30">
        <v>617</v>
      </c>
      <c r="G113" s="30">
        <v>373</v>
      </c>
      <c r="H113" s="30">
        <v>449</v>
      </c>
      <c r="I113" s="30">
        <v>61</v>
      </c>
      <c r="J113" s="30">
        <v>263</v>
      </c>
      <c r="K113" s="30">
        <v>167</v>
      </c>
      <c r="L113" s="30">
        <v>401</v>
      </c>
      <c r="M113" s="30">
        <v>971</v>
      </c>
      <c r="N113" s="31">
        <v>211</v>
      </c>
      <c r="O113" s="8">
        <f t="shared" si="9"/>
        <v>5867</v>
      </c>
    </row>
    <row r="114" spans="2:15" ht="12.75">
      <c r="B114" s="29">
        <v>631</v>
      </c>
      <c r="C114" s="30">
        <v>251</v>
      </c>
      <c r="D114" s="30">
        <v>227</v>
      </c>
      <c r="E114" s="30">
        <v>811</v>
      </c>
      <c r="F114" s="30">
        <v>619</v>
      </c>
      <c r="G114" s="30">
        <v>59</v>
      </c>
      <c r="H114" s="30">
        <v>941</v>
      </c>
      <c r="I114" s="30">
        <v>523</v>
      </c>
      <c r="J114" s="30">
        <v>293</v>
      </c>
      <c r="K114" s="30">
        <v>719</v>
      </c>
      <c r="L114" s="30">
        <v>137</v>
      </c>
      <c r="M114" s="30">
        <v>23</v>
      </c>
      <c r="N114" s="31">
        <v>389</v>
      </c>
      <c r="O114" s="8">
        <f t="shared" si="9"/>
        <v>5623</v>
      </c>
    </row>
    <row r="115" spans="2:15" ht="12.75">
      <c r="B115" s="29">
        <v>593</v>
      </c>
      <c r="C115" s="30">
        <v>641</v>
      </c>
      <c r="D115" s="30">
        <v>359</v>
      </c>
      <c r="E115" s="30">
        <v>757</v>
      </c>
      <c r="F115" s="30">
        <v>557</v>
      </c>
      <c r="G115" s="30">
        <v>977</v>
      </c>
      <c r="H115" s="30">
        <v>151</v>
      </c>
      <c r="I115" s="30">
        <v>239</v>
      </c>
      <c r="J115" s="30">
        <v>773</v>
      </c>
      <c r="K115" s="30">
        <v>839</v>
      </c>
      <c r="L115" s="30">
        <v>193</v>
      </c>
      <c r="M115" s="30">
        <v>281</v>
      </c>
      <c r="N115" s="31">
        <v>683</v>
      </c>
      <c r="O115" s="8">
        <f t="shared" si="9"/>
        <v>7043</v>
      </c>
    </row>
    <row r="116" spans="2:15" ht="13.5" thickBot="1">
      <c r="B116" s="32">
        <v>541</v>
      </c>
      <c r="C116" s="33">
        <v>127</v>
      </c>
      <c r="D116" s="33">
        <v>883</v>
      </c>
      <c r="E116" s="33">
        <v>439</v>
      </c>
      <c r="F116" s="33">
        <v>149</v>
      </c>
      <c r="G116" s="33">
        <v>283</v>
      </c>
      <c r="H116" s="33">
        <v>163</v>
      </c>
      <c r="I116" s="33">
        <v>997</v>
      </c>
      <c r="J116" s="33">
        <v>11</v>
      </c>
      <c r="K116" s="33">
        <v>571</v>
      </c>
      <c r="L116" s="33">
        <v>863</v>
      </c>
      <c r="M116" s="33">
        <v>823</v>
      </c>
      <c r="N116" s="34">
        <v>379</v>
      </c>
      <c r="O116" s="8">
        <f t="shared" si="9"/>
        <v>6229</v>
      </c>
    </row>
    <row r="117" spans="2:15" ht="12.75">
      <c r="B117">
        <f>SUM(B104:B116)</f>
        <v>5527</v>
      </c>
      <c r="C117">
        <f aca="true" t="shared" si="10" ref="C117:N117">SUM(C104:C116)</f>
        <v>5851</v>
      </c>
      <c r="D117">
        <f t="shared" si="10"/>
        <v>6569</v>
      </c>
      <c r="E117">
        <f t="shared" si="10"/>
        <v>7027</v>
      </c>
      <c r="F117">
        <f t="shared" si="10"/>
        <v>5197</v>
      </c>
      <c r="G117">
        <f t="shared" si="10"/>
        <v>5857</v>
      </c>
      <c r="H117">
        <f t="shared" si="10"/>
        <v>7529</v>
      </c>
      <c r="I117">
        <f t="shared" si="10"/>
        <v>5879</v>
      </c>
      <c r="J117">
        <f t="shared" si="10"/>
        <v>4127</v>
      </c>
      <c r="K117">
        <f t="shared" si="10"/>
        <v>6899</v>
      </c>
      <c r="L117">
        <f t="shared" si="10"/>
        <v>5717</v>
      </c>
      <c r="M117">
        <f t="shared" si="10"/>
        <v>6547</v>
      </c>
      <c r="N117">
        <f t="shared" si="10"/>
        <v>5431</v>
      </c>
      <c r="O117" s="41">
        <f>B104+C105+D106+E107+F108+G109+H110+I111+J112+K113+L114+M115+N116</f>
        <v>5179</v>
      </c>
    </row>
    <row r="118" ht="12.75">
      <c r="B118" s="23" t="s">
        <v>39</v>
      </c>
    </row>
    <row r="120" spans="2:15" ht="13.5" thickBot="1">
      <c r="B120" s="2" t="s">
        <v>37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">
        <f>B133+C132+D131+E130+F129+G128+H127+I126+J125+K124+L123+M122+N121</f>
        <v>6143</v>
      </c>
    </row>
    <row r="121" spans="2:15" ht="12.75">
      <c r="B121" s="26">
        <v>701</v>
      </c>
      <c r="C121" s="27">
        <v>271</v>
      </c>
      <c r="D121" s="27">
        <v>131</v>
      </c>
      <c r="E121" s="27">
        <v>463</v>
      </c>
      <c r="F121" s="27">
        <v>353</v>
      </c>
      <c r="G121" s="27">
        <v>503</v>
      </c>
      <c r="H121" s="27">
        <v>431</v>
      </c>
      <c r="I121" s="27">
        <v>193</v>
      </c>
      <c r="J121" s="27">
        <v>491</v>
      </c>
      <c r="K121" s="27">
        <v>59</v>
      </c>
      <c r="L121" s="27">
        <v>461</v>
      </c>
      <c r="M121" s="27">
        <v>337</v>
      </c>
      <c r="N121" s="28">
        <v>269</v>
      </c>
      <c r="O121" s="8">
        <f>SUM(B121:N121)</f>
        <v>4663</v>
      </c>
    </row>
    <row r="122" spans="2:15" ht="12.75">
      <c r="B122" s="29">
        <v>521</v>
      </c>
      <c r="C122" s="30">
        <v>283</v>
      </c>
      <c r="D122" s="30">
        <v>499</v>
      </c>
      <c r="E122" s="30">
        <v>751</v>
      </c>
      <c r="F122" s="30">
        <v>977</v>
      </c>
      <c r="G122" s="30">
        <v>937</v>
      </c>
      <c r="H122" s="30">
        <v>743</v>
      </c>
      <c r="I122" s="30">
        <v>953</v>
      </c>
      <c r="J122" s="30">
        <v>647</v>
      </c>
      <c r="K122" s="30">
        <v>241</v>
      </c>
      <c r="L122" s="30">
        <v>613</v>
      </c>
      <c r="M122" s="30">
        <v>587</v>
      </c>
      <c r="N122" s="31">
        <v>317</v>
      </c>
      <c r="O122" s="8">
        <f aca="true" t="shared" si="11" ref="O122:O133">SUM(B122:N122)</f>
        <v>8069</v>
      </c>
    </row>
    <row r="123" spans="2:15" ht="12.75">
      <c r="B123" s="29">
        <v>347</v>
      </c>
      <c r="C123" s="30">
        <v>601</v>
      </c>
      <c r="D123" s="30">
        <v>421</v>
      </c>
      <c r="E123" s="30">
        <v>47</v>
      </c>
      <c r="F123" s="30">
        <v>787</v>
      </c>
      <c r="G123" s="30">
        <v>971</v>
      </c>
      <c r="H123" s="30">
        <v>443</v>
      </c>
      <c r="I123" s="30">
        <v>223</v>
      </c>
      <c r="J123" s="30">
        <v>43</v>
      </c>
      <c r="K123" s="30">
        <v>197</v>
      </c>
      <c r="L123" s="30">
        <v>659</v>
      </c>
      <c r="M123" s="30">
        <v>211</v>
      </c>
      <c r="N123" s="31">
        <v>109</v>
      </c>
      <c r="O123" s="8">
        <f t="shared" si="11"/>
        <v>5059</v>
      </c>
    </row>
    <row r="124" spans="2:15" ht="12.75">
      <c r="B124" s="29">
        <v>907</v>
      </c>
      <c r="C124" s="30">
        <v>797</v>
      </c>
      <c r="D124" s="30">
        <v>139</v>
      </c>
      <c r="E124" s="30">
        <v>409</v>
      </c>
      <c r="F124" s="30">
        <v>821</v>
      </c>
      <c r="G124" s="30">
        <v>941</v>
      </c>
      <c r="H124" s="30">
        <v>641</v>
      </c>
      <c r="I124" s="30">
        <v>397</v>
      </c>
      <c r="J124" s="30">
        <v>439</v>
      </c>
      <c r="K124" s="30">
        <v>449</v>
      </c>
      <c r="L124" s="30">
        <v>53</v>
      </c>
      <c r="M124" s="30">
        <v>769</v>
      </c>
      <c r="N124" s="31">
        <v>887</v>
      </c>
      <c r="O124" s="8">
        <f t="shared" si="11"/>
        <v>7649</v>
      </c>
    </row>
    <row r="125" spans="2:15" ht="12.75">
      <c r="B125" s="29">
        <v>307</v>
      </c>
      <c r="C125" s="30">
        <v>103</v>
      </c>
      <c r="D125" s="30">
        <v>113</v>
      </c>
      <c r="E125" s="30">
        <v>577</v>
      </c>
      <c r="F125" s="30">
        <v>983</v>
      </c>
      <c r="G125" s="30">
        <v>229</v>
      </c>
      <c r="H125" s="30">
        <v>1021</v>
      </c>
      <c r="I125" s="30">
        <v>293</v>
      </c>
      <c r="J125" s="30">
        <v>151</v>
      </c>
      <c r="K125" s="30">
        <v>773</v>
      </c>
      <c r="L125" s="30">
        <v>509</v>
      </c>
      <c r="M125" s="30">
        <v>41</v>
      </c>
      <c r="N125" s="31">
        <v>827</v>
      </c>
      <c r="O125" s="8">
        <f t="shared" si="11"/>
        <v>5927</v>
      </c>
    </row>
    <row r="126" spans="2:15" ht="12.75">
      <c r="B126" s="29">
        <v>593</v>
      </c>
      <c r="C126" s="30">
        <v>839</v>
      </c>
      <c r="D126" s="30">
        <v>691</v>
      </c>
      <c r="E126" s="30">
        <v>251</v>
      </c>
      <c r="F126" s="30">
        <v>727</v>
      </c>
      <c r="G126" s="30">
        <v>571</v>
      </c>
      <c r="H126" s="30">
        <v>709</v>
      </c>
      <c r="I126" s="30">
        <v>853</v>
      </c>
      <c r="J126" s="30">
        <v>181</v>
      </c>
      <c r="K126" s="30">
        <v>199</v>
      </c>
      <c r="L126" s="30">
        <v>599</v>
      </c>
      <c r="M126" s="30">
        <v>479</v>
      </c>
      <c r="N126" s="31">
        <v>11</v>
      </c>
      <c r="O126" s="8">
        <f t="shared" si="11"/>
        <v>6703</v>
      </c>
    </row>
    <row r="127" spans="2:15" ht="12.75">
      <c r="B127" s="29">
        <v>17</v>
      </c>
      <c r="C127" s="30">
        <v>557</v>
      </c>
      <c r="D127" s="30">
        <v>389</v>
      </c>
      <c r="E127" s="30">
        <v>263</v>
      </c>
      <c r="F127" s="30">
        <v>433</v>
      </c>
      <c r="G127" s="30">
        <v>191</v>
      </c>
      <c r="H127" s="30">
        <v>919</v>
      </c>
      <c r="I127" s="30">
        <v>277</v>
      </c>
      <c r="J127" s="30">
        <v>467</v>
      </c>
      <c r="K127" s="30">
        <v>71</v>
      </c>
      <c r="L127" s="30">
        <v>863</v>
      </c>
      <c r="M127" s="30">
        <v>563</v>
      </c>
      <c r="N127" s="31">
        <v>643</v>
      </c>
      <c r="O127" s="8">
        <f t="shared" si="11"/>
        <v>5653</v>
      </c>
    </row>
    <row r="128" spans="2:15" ht="12.75">
      <c r="B128" s="29">
        <v>911</v>
      </c>
      <c r="C128" s="30">
        <v>233</v>
      </c>
      <c r="D128" s="30">
        <v>257</v>
      </c>
      <c r="E128" s="30">
        <v>97</v>
      </c>
      <c r="F128" s="30">
        <v>349</v>
      </c>
      <c r="G128" s="30">
        <v>367</v>
      </c>
      <c r="H128" s="30">
        <v>157</v>
      </c>
      <c r="I128" s="30">
        <v>673</v>
      </c>
      <c r="J128" s="30">
        <v>67</v>
      </c>
      <c r="K128" s="30">
        <v>733</v>
      </c>
      <c r="L128" s="30">
        <v>179</v>
      </c>
      <c r="M128" s="30">
        <v>811</v>
      </c>
      <c r="N128" s="31">
        <v>739</v>
      </c>
      <c r="O128" s="8">
        <f t="shared" si="11"/>
        <v>5573</v>
      </c>
    </row>
    <row r="129" spans="2:15" ht="12.75">
      <c r="B129" s="29">
        <v>1031</v>
      </c>
      <c r="C129" s="30">
        <v>73</v>
      </c>
      <c r="D129" s="30">
        <v>1013</v>
      </c>
      <c r="E129" s="30">
        <v>617</v>
      </c>
      <c r="F129" s="30">
        <v>137</v>
      </c>
      <c r="G129" s="30">
        <v>163</v>
      </c>
      <c r="H129" s="30">
        <v>281</v>
      </c>
      <c r="I129" s="30">
        <v>1009</v>
      </c>
      <c r="J129" s="30">
        <v>19</v>
      </c>
      <c r="K129" s="30">
        <v>967</v>
      </c>
      <c r="L129" s="30">
        <v>239</v>
      </c>
      <c r="M129" s="30">
        <v>311</v>
      </c>
      <c r="N129" s="31">
        <v>457</v>
      </c>
      <c r="O129" s="8">
        <f t="shared" si="11"/>
        <v>6317</v>
      </c>
    </row>
    <row r="130" spans="2:15" ht="12.75">
      <c r="B130" s="29">
        <v>883</v>
      </c>
      <c r="C130" s="30">
        <v>719</v>
      </c>
      <c r="D130" s="30">
        <v>31</v>
      </c>
      <c r="E130" s="30">
        <v>653</v>
      </c>
      <c r="F130" s="30">
        <v>991</v>
      </c>
      <c r="G130" s="30">
        <v>569</v>
      </c>
      <c r="H130" s="30">
        <v>547</v>
      </c>
      <c r="I130" s="30">
        <v>373</v>
      </c>
      <c r="J130" s="30">
        <v>359</v>
      </c>
      <c r="K130" s="30">
        <v>61</v>
      </c>
      <c r="L130" s="30">
        <v>881</v>
      </c>
      <c r="M130" s="30">
        <v>83</v>
      </c>
      <c r="N130" s="31">
        <v>419</v>
      </c>
      <c r="O130" s="8">
        <f t="shared" si="11"/>
        <v>6569</v>
      </c>
    </row>
    <row r="131" spans="2:15" ht="12.75">
      <c r="B131" s="29">
        <v>383</v>
      </c>
      <c r="C131" s="30">
        <v>107</v>
      </c>
      <c r="D131" s="30">
        <v>997</v>
      </c>
      <c r="E131" s="30">
        <v>631</v>
      </c>
      <c r="F131" s="30">
        <v>829</v>
      </c>
      <c r="G131" s="30">
        <v>607</v>
      </c>
      <c r="H131" s="30">
        <v>379</v>
      </c>
      <c r="I131" s="30">
        <v>101</v>
      </c>
      <c r="J131" s="30">
        <v>401</v>
      </c>
      <c r="K131" s="30">
        <v>313</v>
      </c>
      <c r="L131" s="30">
        <v>809</v>
      </c>
      <c r="M131" s="30">
        <v>523</v>
      </c>
      <c r="N131" s="31">
        <v>149</v>
      </c>
      <c r="O131" s="8">
        <f t="shared" si="11"/>
        <v>6229</v>
      </c>
    </row>
    <row r="132" spans="2:15" ht="12.75">
      <c r="B132" s="29">
        <v>947</v>
      </c>
      <c r="C132" s="30">
        <v>89</v>
      </c>
      <c r="D132" s="30">
        <v>929</v>
      </c>
      <c r="E132" s="30">
        <v>683</v>
      </c>
      <c r="F132" s="30">
        <v>619</v>
      </c>
      <c r="G132" s="30">
        <v>877</v>
      </c>
      <c r="H132" s="30">
        <v>23</v>
      </c>
      <c r="I132" s="30">
        <v>661</v>
      </c>
      <c r="J132" s="30">
        <v>487</v>
      </c>
      <c r="K132" s="30">
        <v>167</v>
      </c>
      <c r="L132" s="30">
        <v>331</v>
      </c>
      <c r="M132" s="30">
        <v>37</v>
      </c>
      <c r="N132" s="31">
        <v>1019</v>
      </c>
      <c r="O132" s="8">
        <f t="shared" si="11"/>
        <v>6869</v>
      </c>
    </row>
    <row r="133" spans="2:15" ht="13.5" thickBot="1">
      <c r="B133" s="32">
        <v>13</v>
      </c>
      <c r="C133" s="33">
        <v>859</v>
      </c>
      <c r="D133" s="33">
        <v>127</v>
      </c>
      <c r="E133" s="33">
        <v>857</v>
      </c>
      <c r="F133" s="33">
        <v>173</v>
      </c>
      <c r="G133" s="33">
        <v>677</v>
      </c>
      <c r="H133" s="33">
        <v>29</v>
      </c>
      <c r="I133" s="33">
        <v>823</v>
      </c>
      <c r="J133" s="33">
        <v>761</v>
      </c>
      <c r="K133" s="33">
        <v>757</v>
      </c>
      <c r="L133" s="33">
        <v>541</v>
      </c>
      <c r="M133" s="33">
        <v>79</v>
      </c>
      <c r="N133" s="34">
        <v>227</v>
      </c>
      <c r="O133" s="8">
        <f t="shared" si="11"/>
        <v>5923</v>
      </c>
    </row>
    <row r="134" spans="2:15" ht="12.75">
      <c r="B134">
        <f>SUM(B121:B133)</f>
        <v>7561</v>
      </c>
      <c r="C134">
        <f>SUM(C121:C133)</f>
        <v>5531</v>
      </c>
      <c r="D134">
        <f>SUM(D121:D133)</f>
        <v>5737</v>
      </c>
      <c r="E134">
        <f>SUM(E121:E133)</f>
        <v>6299</v>
      </c>
      <c r="F134">
        <f>SUM(F121:F133)</f>
        <v>8179</v>
      </c>
      <c r="G134">
        <f>SUM(G121:G133)</f>
        <v>7603</v>
      </c>
      <c r="H134">
        <f>SUM(H121:H133)</f>
        <v>6323</v>
      </c>
      <c r="I134">
        <f>SUM(I121:I133)</f>
        <v>6829</v>
      </c>
      <c r="J134">
        <f>SUM(J121:J133)</f>
        <v>4513</v>
      </c>
      <c r="K134">
        <f>SUM(K121:K133)</f>
        <v>4987</v>
      </c>
      <c r="L134">
        <f>SUM(L121:L133)</f>
        <v>6737</v>
      </c>
      <c r="M134">
        <f>SUM(M121:M133)</f>
        <v>4831</v>
      </c>
      <c r="N134">
        <f>SUM(N121:N133)</f>
        <v>6073</v>
      </c>
      <c r="O134" s="41">
        <f>B121+C122+D123+E124+F125+G126+H127+I128+J129+K130+L131+M132+N133</f>
        <v>6113</v>
      </c>
    </row>
    <row r="135" ht="12.75">
      <c r="B135" s="23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2" sqref="A2"/>
    </sheetView>
  </sheetViews>
  <sheetFormatPr defaultColWidth="9.140625" defaultRowHeight="12.75"/>
  <sheetData>
    <row r="2" spans="1:7" ht="12.75">
      <c r="A2" t="s">
        <v>25</v>
      </c>
      <c r="G2" t="s">
        <v>26</v>
      </c>
    </row>
    <row r="3" ht="12.75">
      <c r="B3" s="22" t="s">
        <v>10</v>
      </c>
    </row>
    <row r="5" ht="12.75">
      <c r="B5" s="22" t="s">
        <v>11</v>
      </c>
    </row>
    <row r="6" ht="12.75">
      <c r="B6" s="22" t="s">
        <v>12</v>
      </c>
    </row>
    <row r="7" ht="12.75">
      <c r="B7" s="22" t="s">
        <v>13</v>
      </c>
    </row>
    <row r="9" ht="12.75">
      <c r="B9" s="22" t="s">
        <v>14</v>
      </c>
    </row>
    <row r="10" ht="12.75">
      <c r="B10" s="22" t="s">
        <v>15</v>
      </c>
    </row>
    <row r="11" ht="12.75">
      <c r="B11" s="22" t="s">
        <v>16</v>
      </c>
    </row>
    <row r="12" ht="12.75">
      <c r="B12" s="22" t="s">
        <v>17</v>
      </c>
    </row>
    <row r="14" ht="12.75">
      <c r="B14" s="22" t="s">
        <v>18</v>
      </c>
    </row>
    <row r="15" ht="12.75">
      <c r="B15" s="22" t="s">
        <v>19</v>
      </c>
    </row>
    <row r="16" ht="12.75">
      <c r="B16" s="22" t="s">
        <v>20</v>
      </c>
    </row>
    <row r="17" ht="12.75">
      <c r="B17" s="22" t="s">
        <v>21</v>
      </c>
    </row>
    <row r="18" ht="12.75">
      <c r="B18" s="22" t="s">
        <v>22</v>
      </c>
    </row>
    <row r="19" ht="12.75">
      <c r="B19" s="22" t="s">
        <v>23</v>
      </c>
    </row>
    <row r="20" ht="12.75">
      <c r="B20" s="22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2">
      <selection activeCell="U10" sqref="U10"/>
    </sheetView>
  </sheetViews>
  <sheetFormatPr defaultColWidth="5.7109375" defaultRowHeight="12.75"/>
  <sheetData>
    <row r="1" spans="1:17" ht="20.25">
      <c r="A1" s="1" t="s">
        <v>8</v>
      </c>
      <c r="B1" s="1"/>
      <c r="C1" s="1"/>
      <c r="D1" s="1"/>
      <c r="E1" s="1"/>
      <c r="F1" s="21"/>
      <c r="G1" s="1"/>
      <c r="H1" s="1"/>
      <c r="I1" s="11" t="s">
        <v>55</v>
      </c>
      <c r="J1" s="1"/>
      <c r="K1" s="1"/>
      <c r="L1" s="1"/>
      <c r="M1" s="1"/>
      <c r="N1" s="4"/>
      <c r="O1" s="8" t="s">
        <v>29</v>
      </c>
      <c r="P1" s="6"/>
      <c r="Q1" s="6"/>
    </row>
    <row r="2" spans="1:17" ht="15.75">
      <c r="A2" s="42"/>
      <c r="B2" s="42"/>
      <c r="C2" s="42"/>
      <c r="D2" s="42"/>
      <c r="E2" s="42" t="s">
        <v>44</v>
      </c>
      <c r="F2" s="44"/>
      <c r="G2" s="42"/>
      <c r="H2" s="42"/>
      <c r="I2" s="45"/>
      <c r="J2" s="42"/>
      <c r="K2" s="42"/>
      <c r="L2" s="42"/>
      <c r="M2" s="42"/>
      <c r="N2" s="46"/>
      <c r="O2" s="47"/>
      <c r="P2" s="48"/>
      <c r="Q2" s="48"/>
    </row>
    <row r="3" ht="13.5">
      <c r="G3" s="2" t="s">
        <v>45</v>
      </c>
    </row>
    <row r="4" spans="7:8" ht="12.75">
      <c r="G4" s="2"/>
      <c r="H4" t="s">
        <v>47</v>
      </c>
    </row>
    <row r="5" spans="7:9" ht="12.75">
      <c r="G5" s="2"/>
      <c r="I5" t="s">
        <v>46</v>
      </c>
    </row>
    <row r="6" spans="2:6" ht="13.5" thickBot="1">
      <c r="B6" s="50" t="s">
        <v>4</v>
      </c>
      <c r="F6">
        <f>B10+C9+D8+E7</f>
        <v>114</v>
      </c>
    </row>
    <row r="7" spans="2:9" ht="12.75">
      <c r="B7" s="36">
        <v>7</v>
      </c>
      <c r="C7" s="37">
        <v>31</v>
      </c>
      <c r="D7" s="37">
        <v>17</v>
      </c>
      <c r="E7" s="38">
        <v>47</v>
      </c>
      <c r="F7">
        <f>SUM(B7:E7)</f>
        <v>102</v>
      </c>
      <c r="I7" s="23" t="s">
        <v>48</v>
      </c>
    </row>
    <row r="8" spans="2:9" ht="12.75">
      <c r="B8" s="35">
        <v>13</v>
      </c>
      <c r="C8" s="39">
        <v>53</v>
      </c>
      <c r="D8" s="39">
        <v>5</v>
      </c>
      <c r="E8" s="40">
        <v>37</v>
      </c>
      <c r="F8">
        <f>SUM(B8:E8)</f>
        <v>108</v>
      </c>
      <c r="I8" s="22"/>
    </row>
    <row r="9" spans="2:9" ht="12.75">
      <c r="B9" s="35">
        <v>41</v>
      </c>
      <c r="C9" s="39">
        <v>19</v>
      </c>
      <c r="D9" s="39">
        <v>29</v>
      </c>
      <c r="E9" s="40">
        <v>23</v>
      </c>
      <c r="F9">
        <f>SUM(B9:E9)</f>
        <v>112</v>
      </c>
      <c r="I9" t="s">
        <v>41</v>
      </c>
    </row>
    <row r="10" spans="2:6" ht="13.5" thickBot="1">
      <c r="B10" s="51">
        <v>43</v>
      </c>
      <c r="C10" s="52">
        <v>3</v>
      </c>
      <c r="D10" s="52">
        <v>59</v>
      </c>
      <c r="E10" s="53">
        <v>11</v>
      </c>
      <c r="F10">
        <f>SUM(B10:E10)</f>
        <v>116</v>
      </c>
    </row>
    <row r="11" spans="2:6" ht="12.75">
      <c r="B11">
        <f>SUM(B7:B10)</f>
        <v>104</v>
      </c>
      <c r="C11">
        <f>SUM(C7:C10)</f>
        <v>106</v>
      </c>
      <c r="D11">
        <f>SUM(D7:D10)</f>
        <v>110</v>
      </c>
      <c r="E11">
        <f>SUM(E7:E10)</f>
        <v>118</v>
      </c>
      <c r="F11">
        <f>B7+C8+D9+E10</f>
        <v>100</v>
      </c>
    </row>
    <row r="13" spans="2:9" ht="13.5" thickBot="1">
      <c r="B13" s="50" t="s">
        <v>5</v>
      </c>
      <c r="G13">
        <f>B18+C17+D16+E15+F14</f>
        <v>219</v>
      </c>
      <c r="I13" s="23" t="s">
        <v>50</v>
      </c>
    </row>
    <row r="14" spans="2:7" ht="12.75">
      <c r="B14" s="26">
        <v>61</v>
      </c>
      <c r="C14" s="27">
        <v>29</v>
      </c>
      <c r="D14" s="27">
        <v>19</v>
      </c>
      <c r="E14" s="27">
        <v>101</v>
      </c>
      <c r="F14" s="28">
        <v>11</v>
      </c>
      <c r="G14">
        <f>SUM(B14:F14)</f>
        <v>221</v>
      </c>
    </row>
    <row r="15" spans="2:9" ht="12.75">
      <c r="B15" s="29">
        <v>7</v>
      </c>
      <c r="C15" s="30">
        <v>13</v>
      </c>
      <c r="D15" s="30">
        <v>97</v>
      </c>
      <c r="E15" s="30">
        <v>67</v>
      </c>
      <c r="F15" s="31">
        <v>41</v>
      </c>
      <c r="G15">
        <f>SUM(B15:F15)</f>
        <v>225</v>
      </c>
      <c r="I15" t="s">
        <v>51</v>
      </c>
    </row>
    <row r="16" spans="2:7" ht="12.75">
      <c r="B16" s="29">
        <v>43</v>
      </c>
      <c r="C16" s="30">
        <v>59</v>
      </c>
      <c r="D16" s="30">
        <v>31</v>
      </c>
      <c r="E16" s="30">
        <v>17</v>
      </c>
      <c r="F16" s="31">
        <v>83</v>
      </c>
      <c r="G16">
        <f>SUM(B16:F16)</f>
        <v>233</v>
      </c>
    </row>
    <row r="17" spans="2:7" ht="12.75">
      <c r="B17" s="29">
        <v>53</v>
      </c>
      <c r="C17" s="30">
        <v>37</v>
      </c>
      <c r="D17" s="30">
        <v>79</v>
      </c>
      <c r="E17" s="30">
        <v>47</v>
      </c>
      <c r="F17" s="31">
        <v>23</v>
      </c>
      <c r="G17">
        <f>SUM(B17:F17)</f>
        <v>239</v>
      </c>
    </row>
    <row r="18" spans="2:7" ht="13.5" thickBot="1">
      <c r="B18" s="32">
        <v>73</v>
      </c>
      <c r="C18" s="33">
        <v>89</v>
      </c>
      <c r="D18" s="33">
        <v>5</v>
      </c>
      <c r="E18" s="33">
        <v>3</v>
      </c>
      <c r="F18" s="34">
        <v>71</v>
      </c>
      <c r="G18">
        <f>SUM(B18:F18)</f>
        <v>241</v>
      </c>
    </row>
    <row r="19" spans="2:7" ht="12.75">
      <c r="B19">
        <f>SUM(B14:B18)</f>
        <v>237</v>
      </c>
      <c r="C19">
        <f>SUM(C14:C18)</f>
        <v>227</v>
      </c>
      <c r="D19">
        <f>SUM(D14:D18)</f>
        <v>231</v>
      </c>
      <c r="E19">
        <f>SUM(E14:E18)</f>
        <v>235</v>
      </c>
      <c r="F19">
        <f>SUM(F14:F18)</f>
        <v>229</v>
      </c>
      <c r="G19">
        <f>B14+C15+D16+E17+F18</f>
        <v>223</v>
      </c>
    </row>
    <row r="21" spans="2:8" ht="13.5" thickBot="1">
      <c r="B21" s="50" t="s">
        <v>3</v>
      </c>
      <c r="H21">
        <f>B27+C26+D25+E24+F23+G22</f>
        <v>424</v>
      </c>
    </row>
    <row r="22" spans="2:10" ht="12.75">
      <c r="B22" s="26">
        <v>11</v>
      </c>
      <c r="C22" s="27">
        <v>97</v>
      </c>
      <c r="D22" s="27">
        <v>31</v>
      </c>
      <c r="E22" s="27">
        <v>13</v>
      </c>
      <c r="F22" s="27">
        <v>151</v>
      </c>
      <c r="G22" s="28">
        <v>127</v>
      </c>
      <c r="H22">
        <f>SUM(B22:G22)</f>
        <v>430</v>
      </c>
      <c r="J22" s="23" t="s">
        <v>49</v>
      </c>
    </row>
    <row r="23" spans="2:8" ht="12.75">
      <c r="B23" s="29">
        <v>107</v>
      </c>
      <c r="C23" s="30">
        <v>73</v>
      </c>
      <c r="D23" s="30">
        <v>37</v>
      </c>
      <c r="E23" s="30">
        <v>83</v>
      </c>
      <c r="F23" s="30">
        <v>67</v>
      </c>
      <c r="G23" s="31">
        <v>71</v>
      </c>
      <c r="H23">
        <f>SUM(B23:G23)</f>
        <v>438</v>
      </c>
    </row>
    <row r="24" spans="2:10" ht="12.75">
      <c r="B24" s="29">
        <v>47</v>
      </c>
      <c r="C24" s="30">
        <v>61</v>
      </c>
      <c r="D24" s="30">
        <v>89</v>
      </c>
      <c r="E24" s="30">
        <v>43</v>
      </c>
      <c r="F24" s="30">
        <v>157</v>
      </c>
      <c r="G24" s="31">
        <v>23</v>
      </c>
      <c r="H24">
        <f>SUM(B24:G24)</f>
        <v>420</v>
      </c>
      <c r="J24" t="s">
        <v>52</v>
      </c>
    </row>
    <row r="25" spans="2:8" ht="12.75">
      <c r="B25" s="29">
        <v>41</v>
      </c>
      <c r="C25" s="30">
        <v>29</v>
      </c>
      <c r="D25" s="30">
        <v>59</v>
      </c>
      <c r="E25" s="30">
        <v>139</v>
      </c>
      <c r="F25" s="30">
        <v>53</v>
      </c>
      <c r="G25" s="31">
        <v>101</v>
      </c>
      <c r="H25">
        <f>SUM(B25:G25)</f>
        <v>422</v>
      </c>
    </row>
    <row r="26" spans="2:8" ht="12.75">
      <c r="B26" s="29">
        <v>113</v>
      </c>
      <c r="C26" s="30">
        <v>19</v>
      </c>
      <c r="D26" s="30">
        <v>131</v>
      </c>
      <c r="E26" s="30">
        <v>149</v>
      </c>
      <c r="F26" s="30">
        <v>3</v>
      </c>
      <c r="G26" s="31">
        <v>17</v>
      </c>
      <c r="H26">
        <f>SUM(B26:G26)</f>
        <v>432</v>
      </c>
    </row>
    <row r="27" spans="2:8" ht="13.5" thickBot="1">
      <c r="B27" s="32">
        <v>109</v>
      </c>
      <c r="C27" s="33">
        <v>137</v>
      </c>
      <c r="D27" s="33">
        <v>79</v>
      </c>
      <c r="E27" s="33">
        <v>7</v>
      </c>
      <c r="F27" s="33">
        <v>5</v>
      </c>
      <c r="G27" s="34">
        <v>103</v>
      </c>
      <c r="H27">
        <f>SUM(B27:G27)</f>
        <v>440</v>
      </c>
    </row>
    <row r="28" spans="2:8" ht="12.75">
      <c r="B28">
        <f>SUM(B22:B27)</f>
        <v>428</v>
      </c>
      <c r="C28">
        <f>SUM(C22:C27)</f>
        <v>416</v>
      </c>
      <c r="D28">
        <f>SUM(D22:D27)</f>
        <v>426</v>
      </c>
      <c r="E28">
        <f>SUM(E22:E27)</f>
        <v>434</v>
      </c>
      <c r="F28">
        <f>SUM(F22:F27)</f>
        <v>436</v>
      </c>
      <c r="G28">
        <f>SUM(G22:G27)</f>
        <v>442</v>
      </c>
      <c r="H28">
        <f>B22+C23+D24+E25+F26+G27</f>
        <v>418</v>
      </c>
    </row>
    <row r="30" spans="2:10" ht="13.5" thickBot="1">
      <c r="B30" s="50" t="s">
        <v>1</v>
      </c>
      <c r="J30">
        <f>B38+C37+D36+E35+F34+G33+H32+I31</f>
        <v>1132</v>
      </c>
    </row>
    <row r="31" spans="2:12" ht="12.75">
      <c r="B31" s="26">
        <v>131</v>
      </c>
      <c r="C31" s="27">
        <v>313</v>
      </c>
      <c r="D31" s="27">
        <v>23</v>
      </c>
      <c r="E31" s="27">
        <v>293</v>
      </c>
      <c r="F31" s="27">
        <v>5</v>
      </c>
      <c r="G31" s="27">
        <v>251</v>
      </c>
      <c r="H31" s="27">
        <v>101</v>
      </c>
      <c r="I31" s="28">
        <v>47</v>
      </c>
      <c r="J31">
        <f>SUM(B31:I31)</f>
        <v>1164</v>
      </c>
      <c r="L31" s="23" t="s">
        <v>53</v>
      </c>
    </row>
    <row r="32" spans="2:10" ht="12.75">
      <c r="B32" s="29">
        <v>113</v>
      </c>
      <c r="C32" s="30">
        <v>167</v>
      </c>
      <c r="D32" s="30">
        <v>229</v>
      </c>
      <c r="E32" s="30">
        <v>139</v>
      </c>
      <c r="F32" s="30">
        <v>269</v>
      </c>
      <c r="G32" s="30">
        <v>31</v>
      </c>
      <c r="H32" s="30">
        <v>73</v>
      </c>
      <c r="I32" s="31">
        <v>127</v>
      </c>
      <c r="J32">
        <f aca="true" t="shared" si="0" ref="J32:J38">SUM(B32:I32)</f>
        <v>1148</v>
      </c>
    </row>
    <row r="33" spans="2:12" ht="12.75">
      <c r="B33" s="29">
        <v>67</v>
      </c>
      <c r="C33" s="30">
        <v>149</v>
      </c>
      <c r="D33" s="30">
        <v>137</v>
      </c>
      <c r="E33" s="30">
        <v>71</v>
      </c>
      <c r="F33" s="30">
        <v>211</v>
      </c>
      <c r="G33" s="30">
        <v>181</v>
      </c>
      <c r="H33" s="30">
        <v>79</v>
      </c>
      <c r="I33" s="31">
        <v>263</v>
      </c>
      <c r="J33">
        <f t="shared" si="0"/>
        <v>1158</v>
      </c>
      <c r="L33" t="s">
        <v>54</v>
      </c>
    </row>
    <row r="34" spans="2:10" ht="12.75">
      <c r="B34" s="29">
        <v>19</v>
      </c>
      <c r="C34" s="30">
        <v>59</v>
      </c>
      <c r="D34" s="30">
        <v>241</v>
      </c>
      <c r="E34" s="30">
        <v>163</v>
      </c>
      <c r="F34" s="30">
        <v>257</v>
      </c>
      <c r="G34" s="30">
        <v>283</v>
      </c>
      <c r="H34" s="30">
        <v>107</v>
      </c>
      <c r="I34" s="31">
        <v>17</v>
      </c>
      <c r="J34">
        <f t="shared" si="0"/>
        <v>1146</v>
      </c>
    </row>
    <row r="35" spans="2:10" ht="12.75">
      <c r="B35" s="29">
        <v>271</v>
      </c>
      <c r="C35" s="30">
        <v>53</v>
      </c>
      <c r="D35" s="30">
        <v>223</v>
      </c>
      <c r="E35" s="30">
        <v>3</v>
      </c>
      <c r="F35" s="30">
        <v>29</v>
      </c>
      <c r="G35" s="30">
        <v>83</v>
      </c>
      <c r="H35" s="30">
        <v>233</v>
      </c>
      <c r="I35" s="31">
        <v>239</v>
      </c>
      <c r="J35">
        <f t="shared" si="0"/>
        <v>1134</v>
      </c>
    </row>
    <row r="36" spans="2:10" ht="12.75">
      <c r="B36" s="29">
        <v>109</v>
      </c>
      <c r="C36" s="30">
        <v>11</v>
      </c>
      <c r="D36" s="30">
        <v>103</v>
      </c>
      <c r="E36" s="30">
        <v>227</v>
      </c>
      <c r="F36" s="30">
        <v>41</v>
      </c>
      <c r="G36" s="30">
        <v>281</v>
      </c>
      <c r="H36" s="30">
        <v>179</v>
      </c>
      <c r="I36" s="31">
        <v>199</v>
      </c>
      <c r="J36">
        <f t="shared" si="0"/>
        <v>1150</v>
      </c>
    </row>
    <row r="37" spans="2:10" ht="12.75">
      <c r="B37" s="29">
        <v>277</v>
      </c>
      <c r="C37" s="30">
        <v>311</v>
      </c>
      <c r="D37" s="30">
        <v>7</v>
      </c>
      <c r="E37" s="30">
        <v>197</v>
      </c>
      <c r="F37" s="30">
        <v>151</v>
      </c>
      <c r="G37" s="30">
        <v>37</v>
      </c>
      <c r="H37" s="30">
        <v>61</v>
      </c>
      <c r="I37" s="31">
        <v>97</v>
      </c>
      <c r="J37">
        <f t="shared" si="0"/>
        <v>1138</v>
      </c>
    </row>
    <row r="38" spans="2:10" ht="13.5" thickBot="1">
      <c r="B38" s="32">
        <v>157</v>
      </c>
      <c r="C38" s="33">
        <v>89</v>
      </c>
      <c r="D38" s="33">
        <v>193</v>
      </c>
      <c r="E38" s="33">
        <v>43</v>
      </c>
      <c r="F38" s="33">
        <v>191</v>
      </c>
      <c r="G38" s="33">
        <v>13</v>
      </c>
      <c r="H38" s="33">
        <v>307</v>
      </c>
      <c r="I38" s="34">
        <v>173</v>
      </c>
      <c r="J38">
        <f t="shared" si="0"/>
        <v>1166</v>
      </c>
    </row>
    <row r="39" spans="2:10" ht="12.75">
      <c r="B39">
        <f>SUM(B31:B38)</f>
        <v>1144</v>
      </c>
      <c r="C39">
        <f aca="true" t="shared" si="1" ref="C39:I39">SUM(C31:C38)</f>
        <v>1152</v>
      </c>
      <c r="D39">
        <f t="shared" si="1"/>
        <v>1156</v>
      </c>
      <c r="E39">
        <f t="shared" si="1"/>
        <v>1136</v>
      </c>
      <c r="F39">
        <f t="shared" si="1"/>
        <v>1154</v>
      </c>
      <c r="G39">
        <f t="shared" si="1"/>
        <v>1160</v>
      </c>
      <c r="H39">
        <f t="shared" si="1"/>
        <v>1140</v>
      </c>
      <c r="I39">
        <f t="shared" si="1"/>
        <v>1162</v>
      </c>
      <c r="J39">
        <f>B31+C32+D33+E34+F35+G36+H37+I38</f>
        <v>1142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Heinz</dc:creator>
  <cp:keywords/>
  <dc:description/>
  <cp:lastModifiedBy>Harvey Heinz</cp:lastModifiedBy>
  <dcterms:created xsi:type="dcterms:W3CDTF">2000-10-05T14:11:54Z</dcterms:created>
  <dcterms:modified xsi:type="dcterms:W3CDTF">2005-05-15T19:40:24Z</dcterms:modified>
  <cp:category/>
  <cp:version/>
  <cp:contentType/>
  <cp:contentStatus/>
</cp:coreProperties>
</file>